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100Wurf" sheetId="1" r:id="rId1"/>
    <sheet name="Ersatz" sheetId="6" r:id="rId2"/>
    <sheet name="Pz-Berechnung" sheetId="4" r:id="rId3"/>
  </sheets>
  <calcPr calcId="125725"/>
</workbook>
</file>

<file path=xl/calcChain.xml><?xml version="1.0" encoding="utf-8"?>
<calcChain xmlns="http://schemas.openxmlformats.org/spreadsheetml/2006/main">
  <c r="BI9" i="1"/>
  <c r="BI10"/>
  <c r="BI11"/>
  <c r="BI12"/>
  <c r="BI13"/>
  <c r="BI8"/>
  <c r="Y8"/>
  <c r="Y11"/>
  <c r="Y9"/>
  <c r="Y10"/>
  <c r="Y12"/>
  <c r="Y13"/>
  <c r="A8" i="4" l="1"/>
  <c r="A9"/>
  <c r="A10"/>
  <c r="A11"/>
  <c r="A12"/>
  <c r="A13"/>
  <c r="AZ14" i="1"/>
  <c r="BC14"/>
  <c r="BF14"/>
  <c r="A2" i="4"/>
  <c r="BI14" i="1" l="1"/>
  <c r="D13" i="4"/>
  <c r="V14" i="1"/>
  <c r="S14"/>
  <c r="P14"/>
  <c r="A7" i="4"/>
  <c r="A6"/>
  <c r="A5"/>
  <c r="A4"/>
  <c r="A3"/>
  <c r="F7" l="1"/>
  <c r="F3"/>
  <c r="F5"/>
  <c r="F4"/>
  <c r="F6"/>
  <c r="F10"/>
  <c r="F11"/>
  <c r="F2"/>
  <c r="F12"/>
  <c r="F8"/>
  <c r="F13"/>
  <c r="F9"/>
  <c r="D7"/>
  <c r="P3" s="1"/>
  <c r="Y14" i="1"/>
  <c r="AS14" s="1"/>
  <c r="P2" i="4" l="1"/>
  <c r="C2" s="1"/>
  <c r="G6"/>
  <c r="K6" s="1"/>
  <c r="G4"/>
  <c r="K4" s="1"/>
  <c r="G3"/>
  <c r="N3" s="1"/>
  <c r="G11"/>
  <c r="L11" s="1"/>
  <c r="G13"/>
  <c r="M13" s="1"/>
  <c r="G9"/>
  <c r="N9" s="1"/>
  <c r="G8"/>
  <c r="L8" s="1"/>
  <c r="G2"/>
  <c r="K2" s="1"/>
  <c r="G7"/>
  <c r="L7" s="1"/>
  <c r="G5"/>
  <c r="K5" s="1"/>
  <c r="G10"/>
  <c r="N10" s="1"/>
  <c r="G12"/>
  <c r="C8"/>
  <c r="BO8" i="1"/>
  <c r="AE8"/>
  <c r="I14"/>
  <c r="M2" i="4"/>
  <c r="L2"/>
  <c r="N11"/>
  <c r="J11"/>
  <c r="M11"/>
  <c r="I11"/>
  <c r="N7"/>
  <c r="L9"/>
  <c r="H9"/>
  <c r="K9"/>
  <c r="J8"/>
  <c r="I8"/>
  <c r="M6"/>
  <c r="L6"/>
  <c r="L3"/>
  <c r="K3"/>
  <c r="M4"/>
  <c r="I4"/>
  <c r="L4"/>
  <c r="H4"/>
  <c r="N13"/>
  <c r="M5"/>
  <c r="I5"/>
  <c r="L5"/>
  <c r="H5"/>
  <c r="H10" l="1"/>
  <c r="M7"/>
  <c r="J13"/>
  <c r="K13"/>
  <c r="H3"/>
  <c r="H6"/>
  <c r="I6"/>
  <c r="K10"/>
  <c r="L10"/>
  <c r="M8"/>
  <c r="N8"/>
  <c r="I7"/>
  <c r="J7"/>
  <c r="J5"/>
  <c r="N5"/>
  <c r="J4"/>
  <c r="N4"/>
  <c r="I9"/>
  <c r="M9"/>
  <c r="J9"/>
  <c r="K11"/>
  <c r="H11"/>
  <c r="H2"/>
  <c r="I2"/>
  <c r="H13"/>
  <c r="L13"/>
  <c r="I13"/>
  <c r="I3"/>
  <c r="M3"/>
  <c r="J3"/>
  <c r="J6"/>
  <c r="N6"/>
  <c r="I10"/>
  <c r="M10"/>
  <c r="J10"/>
  <c r="K8"/>
  <c r="H8"/>
  <c r="K7"/>
  <c r="H7"/>
  <c r="J2"/>
  <c r="N2"/>
  <c r="N12"/>
  <c r="J12"/>
  <c r="M12"/>
  <c r="I12"/>
  <c r="L12"/>
  <c r="H12"/>
  <c r="K12"/>
  <c r="B11"/>
  <c r="BL11" i="1" s="1"/>
  <c r="B5" i="4" l="1"/>
  <c r="AB11" i="1" s="1"/>
  <c r="B7" i="4"/>
  <c r="AB13" i="1" s="1"/>
  <c r="B13" i="4"/>
  <c r="BL13" i="1" s="1"/>
  <c r="B6" i="4"/>
  <c r="AB12" i="1" s="1"/>
  <c r="B4" i="4"/>
  <c r="AB10" i="1" s="1"/>
  <c r="B2" i="4"/>
  <c r="AB8" i="1" s="1"/>
  <c r="B9" i="4"/>
  <c r="BL9" i="1" s="1"/>
  <c r="B12" i="4"/>
  <c r="BL12" i="1" s="1"/>
  <c r="B8" i="4"/>
  <c r="BL8" i="1" s="1"/>
  <c r="B10" i="4"/>
  <c r="BL10" i="1" s="1"/>
  <c r="B3" i="4"/>
  <c r="AB9" i="1" s="1"/>
</calcChain>
</file>

<file path=xl/comments1.xml><?xml version="1.0" encoding="utf-8"?>
<comments xmlns="http://schemas.openxmlformats.org/spreadsheetml/2006/main">
  <authors>
    <author>Autor</author>
  </authors>
  <commentList>
    <comment ref="P1" authorId="0">
      <text>
        <r>
          <rPr>
            <b/>
            <sz val="8"/>
            <color indexed="81"/>
            <rFont val="Tahoma"/>
            <family val="2"/>
          </rPr>
          <t>gleiches Ergebnis zählen Mannschaften</t>
        </r>
      </text>
    </comment>
  </commentList>
</comments>
</file>

<file path=xl/sharedStrings.xml><?xml version="1.0" encoding="utf-8"?>
<sst xmlns="http://schemas.openxmlformats.org/spreadsheetml/2006/main" count="131" uniqueCount="49">
  <si>
    <t>HEIMMANNSCHAFT:</t>
  </si>
  <si>
    <t>Name, Vorname</t>
  </si>
  <si>
    <t>Volle</t>
  </si>
  <si>
    <t>Abr.</t>
  </si>
  <si>
    <t>FW</t>
  </si>
  <si>
    <t>Gesamt</t>
  </si>
  <si>
    <t xml:space="preserve">Differenz:   </t>
  </si>
  <si>
    <t>Ort / Bahnanlage:</t>
  </si>
  <si>
    <t>GASTMANNSCHAFT:</t>
  </si>
  <si>
    <t>Spielklasse:</t>
  </si>
  <si>
    <t>Datum:</t>
  </si>
  <si>
    <t>Kreiskeglerverein Mittleres Erzgebirge e. V.</t>
  </si>
  <si>
    <t>Kreisliga</t>
  </si>
  <si>
    <t xml:space="preserve">Gesamt </t>
  </si>
  <si>
    <t>Platzz.</t>
  </si>
  <si>
    <t>Bahn/Kugelmaterial in Ordnung</t>
  </si>
  <si>
    <t>Pässe in Ordnung</t>
  </si>
  <si>
    <t>Protest</t>
  </si>
  <si>
    <t>Verletzung</t>
  </si>
  <si>
    <t>Verwarnung</t>
  </si>
  <si>
    <t>Sonstiges</t>
  </si>
  <si>
    <t>Unterschrift Mannschaftsleiter:</t>
  </si>
  <si>
    <t>Pass-Nr.</t>
  </si>
  <si>
    <t>wb</t>
  </si>
  <si>
    <t>Punkte</t>
  </si>
  <si>
    <t>Platzziffernberechnung</t>
  </si>
  <si>
    <t>Besondere Vorkommnisse:</t>
  </si>
  <si>
    <t>E1</t>
  </si>
  <si>
    <t>Name des Aktiven:</t>
  </si>
  <si>
    <t>E2</t>
  </si>
  <si>
    <t>Aus Gemeinschaft:</t>
  </si>
  <si>
    <t>Pass-Nr.:                                                     Geburtsdatum:</t>
  </si>
  <si>
    <t>Spielgenehmigung(Klasse/Mannschaft):</t>
  </si>
  <si>
    <t>Bemerkungen:</t>
  </si>
  <si>
    <t>E3</t>
  </si>
  <si>
    <t>E4</t>
  </si>
  <si>
    <t>E5</t>
  </si>
  <si>
    <t>E6</t>
  </si>
  <si>
    <t>E7</t>
  </si>
  <si>
    <t>E8</t>
  </si>
  <si>
    <t>Raum für sonstige Eintragungen:</t>
  </si>
  <si>
    <t>ja</t>
  </si>
  <si>
    <t>nein</t>
  </si>
  <si>
    <t>Marienberg</t>
  </si>
  <si>
    <t>KC '69 Marienberg</t>
  </si>
  <si>
    <t>SV Dörnthal II</t>
  </si>
  <si>
    <t>Davon in dieser Staffel:</t>
  </si>
  <si>
    <t xml:space="preserve">Wievielter Einsatz als Ersatzspieler:                 </t>
  </si>
  <si>
    <t>Bei Einsatz von Ersatzspielern ist im Spielbericht in der Spalte Ersatz die Meldefeld-Nr. (E1 - E8) einzusetzen.</t>
  </si>
</sst>
</file>

<file path=xl/styles.xml><?xml version="1.0" encoding="utf-8"?>
<styleSheet xmlns="http://schemas.openxmlformats.org/spreadsheetml/2006/main">
  <numFmts count="3">
    <numFmt numFmtId="164" formatCode="\+####;\-####"/>
    <numFmt numFmtId="165" formatCode="0.0"/>
    <numFmt numFmtId="166" formatCode="_-* #,##0.00\ [$€]_-;\-* #,##0.00\ [$€]_-;_-* &quot;-&quot;??\ [$€]_-;_-@_-"/>
  </numFmts>
  <fonts count="27"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7.5"/>
      <name val="Calibri"/>
      <family val="2"/>
      <scheme val="minor"/>
    </font>
    <font>
      <sz val="10"/>
      <name val="Calibri"/>
      <family val="2"/>
    </font>
    <font>
      <sz val="7.5"/>
      <name val="Arial"/>
      <family val="2"/>
    </font>
    <font>
      <u/>
      <sz val="11"/>
      <name val="Calibri"/>
      <family val="2"/>
      <scheme val="minor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2" fillId="0" borderId="0"/>
    <xf numFmtId="9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8" fillId="0" borderId="0"/>
    <xf numFmtId="0" fontId="22" fillId="0" borderId="0"/>
    <xf numFmtId="0" fontId="22" fillId="0" borderId="0"/>
    <xf numFmtId="0" fontId="18" fillId="0" borderId="0"/>
    <xf numFmtId="0" fontId="12" fillId="0" borderId="0"/>
    <xf numFmtId="0" fontId="26" fillId="0" borderId="0"/>
  </cellStyleXfs>
  <cellXfs count="241">
    <xf numFmtId="0" fontId="0" fillId="0" borderId="0" xfId="0"/>
    <xf numFmtId="0" fontId="0" fillId="0" borderId="0" xfId="0" applyFont="1"/>
    <xf numFmtId="0" fontId="0" fillId="0" borderId="0" xfId="0" applyFont="1" applyBorder="1" applyAlignment="1">
      <alignment vertical="center"/>
    </xf>
    <xf numFmtId="164" fontId="8" fillId="0" borderId="0" xfId="0" applyNumberFormat="1" applyFont="1" applyBorder="1" applyAlignment="1" applyProtection="1">
      <alignment horizontal="right" vertical="center"/>
    </xf>
    <xf numFmtId="0" fontId="1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 applyProtection="1">
      <alignment vertical="center"/>
    </xf>
    <xf numFmtId="164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11" fillId="0" borderId="0" xfId="0" applyFont="1" applyBorder="1" applyAlignment="1"/>
    <xf numFmtId="0" fontId="13" fillId="0" borderId="0" xfId="1" applyFont="1"/>
    <xf numFmtId="165" fontId="13" fillId="0" borderId="0" xfId="1" applyNumberFormat="1" applyFont="1"/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18" fillId="0" borderId="0" xfId="1" applyFont="1" applyAlignment="1">
      <alignment vertical="center"/>
    </xf>
    <xf numFmtId="165" fontId="18" fillId="0" borderId="0" xfId="1" applyNumberFormat="1" applyFont="1" applyAlignment="1">
      <alignment vertical="center"/>
    </xf>
    <xf numFmtId="0" fontId="18" fillId="2" borderId="40" xfId="1" applyFont="1" applyFill="1" applyBorder="1" applyAlignment="1">
      <alignment horizontal="center" vertical="center"/>
    </xf>
    <xf numFmtId="165" fontId="18" fillId="2" borderId="40" xfId="1" applyNumberFormat="1" applyFont="1" applyFill="1" applyBorder="1" applyAlignment="1">
      <alignment horizontal="center" vertical="center"/>
    </xf>
    <xf numFmtId="0" fontId="18" fillId="2" borderId="41" xfId="1" applyFont="1" applyFill="1" applyBorder="1" applyAlignment="1">
      <alignment horizontal="center" vertical="center"/>
    </xf>
    <xf numFmtId="165" fontId="18" fillId="2" borderId="41" xfId="1" applyNumberFormat="1" applyFont="1" applyFill="1" applyBorder="1" applyAlignment="1">
      <alignment horizontal="center" vertical="center"/>
    </xf>
    <xf numFmtId="0" fontId="18" fillId="2" borderId="39" xfId="1" applyFont="1" applyFill="1" applyBorder="1" applyAlignment="1">
      <alignment horizontal="center" vertical="center"/>
    </xf>
    <xf numFmtId="165" fontId="18" fillId="2" borderId="39" xfId="1" applyNumberFormat="1" applyFont="1" applyFill="1" applyBorder="1" applyAlignment="1">
      <alignment horizontal="center" vertical="center"/>
    </xf>
    <xf numFmtId="0" fontId="18" fillId="2" borderId="42" xfId="1" applyFont="1" applyFill="1" applyBorder="1" applyAlignment="1">
      <alignment horizontal="center" vertical="center"/>
    </xf>
    <xf numFmtId="0" fontId="18" fillId="2" borderId="43" xfId="1" applyFont="1" applyFill="1" applyBorder="1" applyAlignment="1">
      <alignment horizontal="center" vertical="center"/>
    </xf>
    <xf numFmtId="165" fontId="18" fillId="0" borderId="0" xfId="1" applyNumberFormat="1" applyFont="1" applyFill="1" applyAlignment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10" fillId="0" borderId="0" xfId="0" applyNumberFormat="1" applyFont="1" applyBorder="1" applyAlignment="1" applyProtection="1">
      <alignment horizontal="center" vertical="center"/>
    </xf>
    <xf numFmtId="165" fontId="18" fillId="5" borderId="29" xfId="1" applyNumberFormat="1" applyFont="1" applyFill="1" applyBorder="1" applyAlignment="1">
      <alignment horizontal="center" vertical="center"/>
    </xf>
    <xf numFmtId="165" fontId="18" fillId="5" borderId="44" xfId="1" applyNumberFormat="1" applyFont="1" applyFill="1" applyBorder="1" applyAlignment="1">
      <alignment horizontal="center" vertical="center"/>
    </xf>
    <xf numFmtId="165" fontId="18" fillId="5" borderId="43" xfId="1" applyNumberFormat="1" applyFont="1" applyFill="1" applyBorder="1" applyAlignment="1">
      <alignment horizontal="center" vertical="center"/>
    </xf>
    <xf numFmtId="165" fontId="18" fillId="0" borderId="0" xfId="1" applyNumberFormat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1" fontId="19" fillId="4" borderId="30" xfId="1" applyNumberFormat="1" applyFont="1" applyFill="1" applyBorder="1" applyAlignment="1">
      <alignment horizontal="right" vertical="center"/>
    </xf>
    <xf numFmtId="0" fontId="18" fillId="0" borderId="0" xfId="1" applyFont="1" applyAlignment="1">
      <alignment horizontal="right" vertical="center"/>
    </xf>
    <xf numFmtId="0" fontId="18" fillId="5" borderId="44" xfId="1" applyFont="1" applyFill="1" applyBorder="1" applyAlignment="1">
      <alignment horizontal="center" vertical="center"/>
    </xf>
    <xf numFmtId="0" fontId="15" fillId="0" borderId="0" xfId="0" applyFont="1" applyAlignment="1" applyProtection="1"/>
    <xf numFmtId="0" fontId="15" fillId="0" borderId="0" xfId="0" applyFont="1" applyAlignment="1"/>
    <xf numFmtId="0" fontId="2" fillId="0" borderId="0" xfId="0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49" fontId="3" fillId="0" borderId="16" xfId="0" applyNumberFormat="1" applyFont="1" applyBorder="1" applyAlignment="1" applyProtection="1">
      <alignment horizontal="left" vertical="center"/>
    </xf>
    <xf numFmtId="0" fontId="3" fillId="0" borderId="16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49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14" fontId="3" fillId="0" borderId="0" xfId="0" applyNumberFormat="1" applyFont="1" applyBorder="1" applyAlignment="1" applyProtection="1">
      <alignment horizontal="right" vertical="center"/>
    </xf>
    <xf numFmtId="0" fontId="5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49" fontId="3" fillId="0" borderId="0" xfId="0" applyNumberFormat="1" applyFont="1" applyBorder="1" applyAlignment="1" applyProtection="1">
      <alignment vertical="center"/>
    </xf>
    <xf numFmtId="14" fontId="3" fillId="0" borderId="0" xfId="0" applyNumberFormat="1" applyFont="1" applyBorder="1" applyAlignment="1" applyProtection="1">
      <alignment vertical="center"/>
    </xf>
    <xf numFmtId="0" fontId="15" fillId="0" borderId="30" xfId="0" applyFont="1" applyBorder="1" applyAlignment="1" applyProtection="1">
      <alignment horizontal="center" vertical="center"/>
      <protection locked="0"/>
    </xf>
    <xf numFmtId="0" fontId="12" fillId="0" borderId="0" xfId="9" applyBorder="1"/>
    <xf numFmtId="0" fontId="12" fillId="0" borderId="0" xfId="9" applyFont="1" applyBorder="1" applyAlignment="1">
      <alignment horizontal="center" vertical="center"/>
    </xf>
    <xf numFmtId="0" fontId="23" fillId="0" borderId="0" xfId="9" applyFont="1" applyBorder="1" applyAlignment="1">
      <alignment horizontal="left" vertical="center"/>
    </xf>
    <xf numFmtId="0" fontId="12" fillId="0" borderId="0" xfId="9" applyFont="1" applyBorder="1"/>
    <xf numFmtId="0" fontId="23" fillId="0" borderId="0" xfId="9" applyFont="1" applyBorder="1" applyAlignment="1">
      <alignment horizontal="right" vertical="center"/>
    </xf>
    <xf numFmtId="0" fontId="12" fillId="0" borderId="0" xfId="9" applyFont="1" applyBorder="1" applyAlignment="1">
      <alignment horizontal="left"/>
    </xf>
    <xf numFmtId="0" fontId="12" fillId="0" borderId="0" xfId="9" applyBorder="1" applyAlignment="1">
      <alignment vertical="center"/>
    </xf>
    <xf numFmtId="0" fontId="3" fillId="0" borderId="0" xfId="9" applyFont="1" applyBorder="1" applyAlignment="1" applyProtection="1">
      <alignment vertical="center"/>
      <protection locked="0"/>
    </xf>
    <xf numFmtId="0" fontId="12" fillId="0" borderId="0" xfId="9" applyBorder="1" applyAlignment="1" applyProtection="1">
      <alignment horizontal="left" vertical="center"/>
    </xf>
    <xf numFmtId="0" fontId="12" fillId="0" borderId="0" xfId="9" applyFont="1" applyBorder="1" applyAlignment="1" applyProtection="1">
      <alignment horizontal="left" vertical="center"/>
    </xf>
    <xf numFmtId="0" fontId="12" fillId="0" borderId="0" xfId="9" applyFont="1" applyBorder="1" applyAlignment="1" applyProtection="1">
      <alignment horizontal="center" vertical="center"/>
    </xf>
    <xf numFmtId="0" fontId="3" fillId="0" borderId="0" xfId="9" applyFont="1" applyBorder="1" applyAlignment="1" applyProtection="1">
      <alignment horizontal="left" vertical="center"/>
    </xf>
    <xf numFmtId="0" fontId="12" fillId="0" borderId="0" xfId="9" applyBorder="1" applyAlignment="1" applyProtection="1">
      <alignment vertical="center"/>
    </xf>
    <xf numFmtId="0" fontId="12" fillId="0" borderId="0" xfId="9" applyFont="1" applyBorder="1" applyAlignment="1" applyProtection="1">
      <alignment vertical="center"/>
    </xf>
    <xf numFmtId="0" fontId="13" fillId="0" borderId="0" xfId="9" applyFont="1" applyBorder="1" applyAlignment="1" applyProtection="1">
      <alignment vertical="center"/>
    </xf>
    <xf numFmtId="0" fontId="20" fillId="0" borderId="46" xfId="9" applyFont="1" applyBorder="1" applyAlignment="1" applyProtection="1">
      <alignment horizontal="left" vertical="center"/>
      <protection locked="0"/>
    </xf>
    <xf numFmtId="0" fontId="12" fillId="0" borderId="0" xfId="9" applyFont="1" applyBorder="1" applyAlignment="1">
      <alignment vertical="center"/>
    </xf>
    <xf numFmtId="0" fontId="12" fillId="0" borderId="0" xfId="9" applyFont="1" applyBorder="1" applyAlignment="1">
      <alignment horizontal="left" vertical="center"/>
    </xf>
    <xf numFmtId="0" fontId="12" fillId="0" borderId="0" xfId="9" applyBorder="1" applyAlignment="1" applyProtection="1">
      <alignment vertical="center"/>
      <protection locked="0"/>
    </xf>
    <xf numFmtId="0" fontId="12" fillId="0" borderId="0" xfId="9" applyFont="1" applyBorder="1" applyAlignment="1" applyProtection="1">
      <alignment vertical="center"/>
      <protection locked="0"/>
    </xf>
    <xf numFmtId="0" fontId="12" fillId="0" borderId="0" xfId="9" applyFont="1" applyBorder="1" applyAlignment="1" applyProtection="1">
      <alignment horizontal="left" vertical="center"/>
      <protection locked="0"/>
    </xf>
    <xf numFmtId="0" fontId="12" fillId="0" borderId="0" xfId="9" applyBorder="1" applyAlignment="1">
      <alignment horizontal="left" vertical="center"/>
    </xf>
    <xf numFmtId="0" fontId="12" fillId="0" borderId="0" xfId="9" applyBorder="1" applyProtection="1"/>
    <xf numFmtId="0" fontId="12" fillId="0" borderId="0" xfId="9" applyBorder="1" applyAlignment="1" applyProtection="1"/>
    <xf numFmtId="0" fontId="12" fillId="0" borderId="0" xfId="9" applyFont="1" applyBorder="1" applyAlignment="1" applyProtection="1"/>
    <xf numFmtId="0" fontId="12" fillId="0" borderId="0" xfId="9" applyFont="1" applyBorder="1" applyAlignment="1" applyProtection="1">
      <alignment horizontal="left"/>
    </xf>
    <xf numFmtId="0" fontId="12" fillId="0" borderId="0" xfId="9" applyFont="1" applyBorder="1" applyProtection="1"/>
    <xf numFmtId="0" fontId="21" fillId="0" borderId="0" xfId="9" applyFont="1" applyBorder="1" applyAlignment="1" applyProtection="1">
      <alignment vertical="center"/>
    </xf>
    <xf numFmtId="0" fontId="21" fillId="0" borderId="0" xfId="9" applyFont="1" applyBorder="1" applyAlignment="1" applyProtection="1">
      <alignment horizontal="left" vertical="center"/>
    </xf>
    <xf numFmtId="0" fontId="20" fillId="0" borderId="0" xfId="9" applyFont="1" applyBorder="1"/>
    <xf numFmtId="0" fontId="12" fillId="0" borderId="0" xfId="9" applyBorder="1" applyAlignment="1"/>
    <xf numFmtId="0" fontId="3" fillId="0" borderId="0" xfId="9" applyFont="1" applyBorder="1" applyAlignment="1">
      <alignment horizontal="left"/>
    </xf>
    <xf numFmtId="0" fontId="2" fillId="0" borderId="16" xfId="0" applyFont="1" applyBorder="1" applyAlignment="1" applyProtection="1">
      <alignment horizontal="left" vertical="center"/>
    </xf>
    <xf numFmtId="49" fontId="3" fillId="0" borderId="15" xfId="0" applyNumberFormat="1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</xf>
    <xf numFmtId="0" fontId="17" fillId="0" borderId="3" xfId="0" applyFont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1" fontId="16" fillId="0" borderId="19" xfId="0" applyNumberFormat="1" applyFont="1" applyBorder="1" applyAlignment="1" applyProtection="1">
      <alignment horizontal="center" vertical="center"/>
    </xf>
    <xf numFmtId="1" fontId="16" fillId="0" borderId="17" xfId="0" applyNumberFormat="1" applyFont="1" applyBorder="1" applyAlignment="1" applyProtection="1">
      <alignment horizontal="center" vertical="center"/>
    </xf>
    <xf numFmtId="1" fontId="16" fillId="0" borderId="31" xfId="0" applyNumberFormat="1" applyFont="1" applyBorder="1" applyAlignment="1" applyProtection="1">
      <alignment horizontal="center" vertical="center"/>
    </xf>
    <xf numFmtId="1" fontId="16" fillId="0" borderId="35" xfId="0" applyNumberFormat="1" applyFont="1" applyBorder="1" applyAlignment="1" applyProtection="1">
      <alignment horizontal="center" vertical="center"/>
    </xf>
    <xf numFmtId="1" fontId="16" fillId="0" borderId="0" xfId="0" applyNumberFormat="1" applyFont="1" applyBorder="1" applyAlignment="1" applyProtection="1">
      <alignment horizontal="center" vertical="center"/>
    </xf>
    <xf numFmtId="1" fontId="16" fillId="0" borderId="32" xfId="0" applyNumberFormat="1" applyFont="1" applyBorder="1" applyAlignment="1" applyProtection="1">
      <alignment horizontal="center" vertical="center"/>
    </xf>
    <xf numFmtId="1" fontId="16" fillId="0" borderId="37" xfId="0" applyNumberFormat="1" applyFont="1" applyBorder="1" applyAlignment="1" applyProtection="1">
      <alignment horizontal="center" vertical="center"/>
    </xf>
    <xf numFmtId="1" fontId="16" fillId="0" borderId="1" xfId="0" applyNumberFormat="1" applyFont="1" applyBorder="1" applyAlignment="1" applyProtection="1">
      <alignment horizontal="center" vertical="center"/>
    </xf>
    <xf numFmtId="1" fontId="16" fillId="0" borderId="33" xfId="0" applyNumberFormat="1" applyFont="1" applyBorder="1" applyAlignment="1" applyProtection="1">
      <alignment horizontal="center" vertical="center"/>
    </xf>
    <xf numFmtId="0" fontId="17" fillId="0" borderId="6" xfId="0" applyFont="1" applyBorder="1" applyAlignment="1" applyProtection="1">
      <alignment horizontal="center" vertical="center"/>
    </xf>
    <xf numFmtId="49" fontId="3" fillId="0" borderId="27" xfId="0" applyNumberFormat="1" applyFont="1" applyBorder="1" applyAlignment="1" applyProtection="1">
      <alignment horizontal="center" vertical="center"/>
      <protection locked="0"/>
    </xf>
    <xf numFmtId="49" fontId="3" fillId="0" borderId="25" xfId="0" applyNumberFormat="1" applyFont="1" applyBorder="1" applyAlignment="1" applyProtection="1">
      <alignment horizontal="center" vertical="center"/>
      <protection locked="0"/>
    </xf>
    <xf numFmtId="49" fontId="3" fillId="0" borderId="26" xfId="0" applyNumberFormat="1" applyFont="1" applyBorder="1" applyAlignment="1" applyProtection="1">
      <alignment horizontal="center" vertical="center"/>
      <protection locked="0"/>
    </xf>
    <xf numFmtId="165" fontId="3" fillId="0" borderId="19" xfId="0" applyNumberFormat="1" applyFont="1" applyBorder="1" applyAlignment="1" applyProtection="1">
      <alignment horizontal="center" vertical="center"/>
    </xf>
    <xf numFmtId="165" fontId="3" fillId="0" borderId="17" xfId="0" applyNumberFormat="1" applyFont="1" applyBorder="1" applyAlignment="1" applyProtection="1">
      <alignment horizontal="center" vertical="center"/>
    </xf>
    <xf numFmtId="165" fontId="3" fillId="0" borderId="18" xfId="0" applyNumberFormat="1" applyFont="1" applyBorder="1" applyAlignment="1" applyProtection="1">
      <alignment horizontal="center" vertical="center"/>
    </xf>
    <xf numFmtId="165" fontId="3" fillId="0" borderId="11" xfId="0" applyNumberFormat="1" applyFont="1" applyBorder="1" applyAlignment="1" applyProtection="1">
      <alignment horizontal="center" vertical="center"/>
    </xf>
    <xf numFmtId="165" fontId="3" fillId="0" borderId="13" xfId="0" applyNumberFormat="1" applyFont="1" applyBorder="1" applyAlignment="1" applyProtection="1">
      <alignment horizontal="center" vertical="center"/>
    </xf>
    <xf numFmtId="165" fontId="3" fillId="0" borderId="12" xfId="0" applyNumberFormat="1" applyFont="1" applyBorder="1" applyAlignment="1" applyProtection="1">
      <alignment horizontal="center" vertical="center"/>
    </xf>
    <xf numFmtId="165" fontId="3" fillId="0" borderId="35" xfId="0" applyNumberFormat="1" applyFont="1" applyBorder="1" applyAlignment="1" applyProtection="1">
      <alignment horizontal="center" vertical="center"/>
    </xf>
    <xf numFmtId="165" fontId="3" fillId="0" borderId="0" xfId="0" applyNumberFormat="1" applyFont="1" applyBorder="1" applyAlignment="1" applyProtection="1">
      <alignment horizontal="center" vertical="center"/>
    </xf>
    <xf numFmtId="165" fontId="3" fillId="0" borderId="36" xfId="0" applyNumberFormat="1" applyFont="1" applyBorder="1" applyAlignment="1" applyProtection="1">
      <alignment horizontal="center" vertical="center"/>
    </xf>
    <xf numFmtId="165" fontId="3" fillId="0" borderId="45" xfId="0" applyNumberFormat="1" applyFont="1" applyBorder="1" applyAlignment="1" applyProtection="1">
      <alignment horizontal="center" vertical="center"/>
    </xf>
    <xf numFmtId="165" fontId="3" fillId="0" borderId="25" xfId="0" applyNumberFormat="1" applyFont="1" applyBorder="1" applyAlignment="1" applyProtection="1">
      <alignment horizontal="center" vertical="center"/>
    </xf>
    <xf numFmtId="165" fontId="3" fillId="0" borderId="26" xfId="0" applyNumberFormat="1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2" fillId="0" borderId="11" xfId="0" applyNumberFormat="1" applyFont="1" applyBorder="1" applyAlignment="1" applyProtection="1">
      <alignment horizontal="center" vertical="center"/>
    </xf>
    <xf numFmtId="0" fontId="2" fillId="0" borderId="13" xfId="0" applyNumberFormat="1" applyFont="1" applyBorder="1" applyAlignment="1" applyProtection="1">
      <alignment horizontal="center" vertical="center"/>
    </xf>
    <xf numFmtId="0" fontId="2" fillId="0" borderId="12" xfId="0" applyNumberFormat="1" applyFont="1" applyBorder="1" applyAlignment="1" applyProtection="1">
      <alignment horizontal="center" vertical="center"/>
    </xf>
    <xf numFmtId="0" fontId="2" fillId="0" borderId="35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>
      <alignment horizontal="center" vertical="center"/>
    </xf>
    <xf numFmtId="0" fontId="2" fillId="0" borderId="36" xfId="0" applyNumberFormat="1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49" fontId="3" fillId="0" borderId="34" xfId="0" applyNumberFormat="1" applyFont="1" applyBorder="1" applyAlignment="1" applyProtection="1">
      <alignment horizontal="center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23" xfId="0" applyNumberFormat="1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</xf>
    <xf numFmtId="0" fontId="5" fillId="0" borderId="0" xfId="0" applyNumberFormat="1" applyFont="1" applyBorder="1" applyAlignment="1" applyProtection="1">
      <alignment horizontal="left" vertical="center"/>
      <protection locked="0"/>
    </xf>
    <xf numFmtId="49" fontId="3" fillId="0" borderId="27" xfId="0" applyNumberFormat="1" applyFont="1" applyBorder="1" applyAlignment="1" applyProtection="1">
      <alignment horizontal="left" vertical="center"/>
      <protection locked="0"/>
    </xf>
    <xf numFmtId="49" fontId="3" fillId="0" borderId="25" xfId="0" applyNumberFormat="1" applyFont="1" applyBorder="1" applyAlignment="1" applyProtection="1">
      <alignment horizontal="left" vertical="center"/>
      <protection locked="0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49" fontId="3" fillId="0" borderId="8" xfId="0" applyNumberFormat="1" applyFont="1" applyBorder="1" applyAlignment="1" applyProtection="1">
      <alignment horizontal="left" vertical="center"/>
      <protection locked="0"/>
    </xf>
    <xf numFmtId="49" fontId="3" fillId="0" borderId="15" xfId="0" applyNumberFormat="1" applyFont="1" applyBorder="1" applyAlignment="1" applyProtection="1">
      <alignment horizontal="left" vertical="center"/>
      <protection locked="0"/>
    </xf>
    <xf numFmtId="49" fontId="3" fillId="0" borderId="13" xfId="0" applyNumberFormat="1" applyFont="1" applyBorder="1" applyAlignment="1" applyProtection="1">
      <alignment horizontal="left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165" fontId="3" fillId="0" borderId="31" xfId="0" applyNumberFormat="1" applyFont="1" applyBorder="1" applyAlignment="1" applyProtection="1">
      <alignment horizontal="center" vertical="center"/>
    </xf>
    <xf numFmtId="165" fontId="3" fillId="0" borderId="14" xfId="0" applyNumberFormat="1" applyFont="1" applyBorder="1" applyAlignment="1" applyProtection="1">
      <alignment horizontal="center" vertical="center"/>
    </xf>
    <xf numFmtId="165" fontId="3" fillId="0" borderId="32" xfId="0" applyNumberFormat="1" applyFont="1" applyBorder="1" applyAlignment="1" applyProtection="1">
      <alignment horizontal="center" vertical="center"/>
    </xf>
    <xf numFmtId="49" fontId="5" fillId="0" borderId="16" xfId="0" applyNumberFormat="1" applyFont="1" applyBorder="1" applyAlignment="1" applyProtection="1">
      <alignment horizontal="left" vertical="center"/>
      <protection locked="0"/>
    </xf>
    <xf numFmtId="165" fontId="3" fillId="0" borderId="28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14" fontId="5" fillId="0" borderId="16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0" fontId="0" fillId="0" borderId="16" xfId="0" applyFont="1" applyBorder="1" applyAlignment="1" applyProtection="1">
      <alignment horizontal="left" vertical="center"/>
    </xf>
    <xf numFmtId="0" fontId="24" fillId="0" borderId="0" xfId="0" applyFont="1" applyBorder="1" applyAlignment="1">
      <alignment horizontal="left" vertical="center"/>
    </xf>
    <xf numFmtId="164" fontId="2" fillId="0" borderId="2" xfId="0" applyNumberFormat="1" applyFont="1" applyBorder="1" applyAlignment="1" applyProtection="1">
      <alignment horizontal="center" vertical="center"/>
    </xf>
    <xf numFmtId="164" fontId="2" fillId="0" borderId="3" xfId="0" applyNumberFormat="1" applyFont="1" applyBorder="1" applyAlignment="1" applyProtection="1">
      <alignment horizontal="center" vertical="center"/>
    </xf>
    <xf numFmtId="164" fontId="2" fillId="0" borderId="4" xfId="0" applyNumberFormat="1" applyFont="1" applyBorder="1" applyAlignment="1" applyProtection="1">
      <alignment horizontal="center" vertical="center"/>
    </xf>
    <xf numFmtId="164" fontId="2" fillId="0" borderId="5" xfId="0" applyNumberFormat="1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21" fillId="0" borderId="24" xfId="9" applyFont="1" applyBorder="1" applyAlignment="1" applyProtection="1">
      <alignment horizontal="left" vertical="center"/>
    </xf>
    <xf numFmtId="0" fontId="21" fillId="0" borderId="16" xfId="9" applyFont="1" applyBorder="1" applyAlignment="1" applyProtection="1">
      <alignment horizontal="left" vertical="center"/>
    </xf>
    <xf numFmtId="0" fontId="21" fillId="0" borderId="23" xfId="9" applyFont="1" applyBorder="1" applyAlignment="1" applyProtection="1">
      <alignment horizontal="left" vertical="center"/>
    </xf>
    <xf numFmtId="0" fontId="3" fillId="0" borderId="13" xfId="9" applyFont="1" applyBorder="1" applyAlignment="1" applyProtection="1">
      <alignment horizontal="left" vertical="center"/>
      <protection locked="0"/>
    </xf>
    <xf numFmtId="0" fontId="20" fillId="0" borderId="11" xfId="9" applyFont="1" applyBorder="1" applyAlignment="1" applyProtection="1">
      <alignment horizontal="left" vertical="center"/>
      <protection locked="0"/>
    </xf>
    <xf numFmtId="0" fontId="20" fillId="0" borderId="13" xfId="9" applyFont="1" applyBorder="1" applyAlignment="1" applyProtection="1">
      <alignment horizontal="left" vertical="center"/>
      <protection locked="0"/>
    </xf>
    <xf numFmtId="0" fontId="20" fillId="0" borderId="14" xfId="9" applyFont="1" applyBorder="1" applyAlignment="1" applyProtection="1">
      <alignment horizontal="left" vertical="center"/>
      <protection locked="0"/>
    </xf>
    <xf numFmtId="0" fontId="20" fillId="0" borderId="12" xfId="9" applyFont="1" applyBorder="1" applyAlignment="1" applyProtection="1">
      <alignment horizontal="left" vertical="center"/>
      <protection locked="0"/>
    </xf>
    <xf numFmtId="0" fontId="3" fillId="0" borderId="16" xfId="9" applyFont="1" applyBorder="1" applyAlignment="1" applyProtection="1">
      <alignment horizontal="left" vertical="center"/>
      <protection locked="0"/>
    </xf>
    <xf numFmtId="0" fontId="21" fillId="0" borderId="15" xfId="9" applyFont="1" applyBorder="1" applyAlignment="1" applyProtection="1">
      <alignment horizontal="left" vertical="center"/>
    </xf>
    <xf numFmtId="0" fontId="21" fillId="0" borderId="13" xfId="9" applyFont="1" applyBorder="1" applyAlignment="1" applyProtection="1">
      <alignment horizontal="left" vertical="center"/>
    </xf>
    <xf numFmtId="0" fontId="21" fillId="0" borderId="12" xfId="9" applyFont="1" applyBorder="1" applyAlignment="1" applyProtection="1">
      <alignment horizontal="left" vertical="center"/>
    </xf>
    <xf numFmtId="14" fontId="21" fillId="0" borderId="27" xfId="9" applyNumberFormat="1" applyFont="1" applyBorder="1" applyAlignment="1" applyProtection="1">
      <alignment horizontal="left" vertical="center" wrapText="1"/>
    </xf>
    <xf numFmtId="14" fontId="21" fillId="0" borderId="25" xfId="9" applyNumberFormat="1" applyFont="1" applyBorder="1" applyAlignment="1" applyProtection="1">
      <alignment horizontal="left" vertical="center" wrapText="1"/>
    </xf>
    <xf numFmtId="14" fontId="21" fillId="0" borderId="26" xfId="9" applyNumberFormat="1" applyFont="1" applyBorder="1" applyAlignment="1" applyProtection="1">
      <alignment horizontal="left" vertical="center" wrapText="1"/>
    </xf>
    <xf numFmtId="14" fontId="20" fillId="0" borderId="45" xfId="9" applyNumberFormat="1" applyFont="1" applyBorder="1" applyAlignment="1" applyProtection="1">
      <alignment horizontal="left" vertical="center" wrapText="1"/>
      <protection locked="0"/>
    </xf>
    <xf numFmtId="14" fontId="20" fillId="0" borderId="25" xfId="9" applyNumberFormat="1" applyFont="1" applyBorder="1" applyAlignment="1" applyProtection="1">
      <alignment horizontal="left" vertical="center" wrapText="1"/>
      <protection locked="0"/>
    </xf>
    <xf numFmtId="14" fontId="20" fillId="0" borderId="28" xfId="9" applyNumberFormat="1" applyFont="1" applyBorder="1" applyAlignment="1" applyProtection="1">
      <alignment horizontal="left" vertical="center" wrapText="1"/>
      <protection locked="0"/>
    </xf>
    <xf numFmtId="0" fontId="4" fillId="0" borderId="7" xfId="9" applyFont="1" applyBorder="1" applyAlignment="1" applyProtection="1">
      <alignment horizontal="center" vertical="center"/>
    </xf>
    <xf numFmtId="0" fontId="4" fillId="0" borderId="9" xfId="9" applyFont="1" applyBorder="1" applyAlignment="1" applyProtection="1">
      <alignment horizontal="center" vertical="center"/>
    </xf>
    <xf numFmtId="0" fontId="20" fillId="0" borderId="48" xfId="9" applyFont="1" applyBorder="1" applyAlignment="1" applyProtection="1">
      <alignment horizontal="left" vertical="center"/>
    </xf>
    <xf numFmtId="0" fontId="20" fillId="0" borderId="8" xfId="9" applyFont="1" applyBorder="1" applyAlignment="1" applyProtection="1">
      <alignment horizontal="left" vertical="center"/>
    </xf>
    <xf numFmtId="0" fontId="20" fillId="0" borderId="9" xfId="9" applyFont="1" applyBorder="1" applyAlignment="1" applyProtection="1">
      <alignment horizontal="left" vertical="center"/>
    </xf>
    <xf numFmtId="0" fontId="20" fillId="0" borderId="48" xfId="9" applyFont="1" applyBorder="1" applyAlignment="1" applyProtection="1">
      <alignment horizontal="left" vertical="center"/>
      <protection locked="0"/>
    </xf>
    <xf numFmtId="0" fontId="20" fillId="0" borderId="8" xfId="9" applyFont="1" applyBorder="1" applyAlignment="1" applyProtection="1">
      <alignment horizontal="left" vertical="center"/>
      <protection locked="0"/>
    </xf>
    <xf numFmtId="0" fontId="20" fillId="0" borderId="10" xfId="9" applyFont="1" applyBorder="1" applyAlignment="1" applyProtection="1">
      <alignment horizontal="left" vertical="center"/>
      <protection locked="0"/>
    </xf>
    <xf numFmtId="9" fontId="21" fillId="0" borderId="47" xfId="2" applyFont="1" applyBorder="1" applyAlignment="1" applyProtection="1">
      <alignment horizontal="left" vertical="center"/>
    </xf>
    <xf numFmtId="9" fontId="21" fillId="0" borderId="22" xfId="2" applyFont="1" applyBorder="1" applyAlignment="1" applyProtection="1">
      <alignment horizontal="left" vertical="center"/>
    </xf>
    <xf numFmtId="9" fontId="21" fillId="0" borderId="21" xfId="2" applyFont="1" applyBorder="1" applyAlignment="1" applyProtection="1">
      <alignment horizontal="left" vertical="center"/>
    </xf>
    <xf numFmtId="0" fontId="20" fillId="0" borderId="16" xfId="9" applyFont="1" applyBorder="1" applyAlignment="1" applyProtection="1">
      <alignment horizontal="left"/>
      <protection locked="0"/>
    </xf>
    <xf numFmtId="0" fontId="20" fillId="0" borderId="13" xfId="9" applyFont="1" applyBorder="1" applyAlignment="1" applyProtection="1">
      <alignment horizontal="left"/>
      <protection locked="0"/>
    </xf>
    <xf numFmtId="0" fontId="3" fillId="0" borderId="0" xfId="9" applyFont="1" applyBorder="1" applyAlignment="1">
      <alignment horizontal="left"/>
    </xf>
    <xf numFmtId="0" fontId="12" fillId="0" borderId="13" xfId="9" applyBorder="1" applyAlignment="1" applyProtection="1">
      <alignment horizontal="left"/>
      <protection locked="0"/>
    </xf>
    <xf numFmtId="0" fontId="3" fillId="0" borderId="16" xfId="9" applyFont="1" applyBorder="1" applyAlignment="1" applyProtection="1">
      <alignment horizontal="left"/>
      <protection locked="0"/>
    </xf>
    <xf numFmtId="165" fontId="18" fillId="3" borderId="31" xfId="1" applyNumberFormat="1" applyFont="1" applyFill="1" applyBorder="1" applyAlignment="1">
      <alignment horizontal="center" vertical="center"/>
    </xf>
    <xf numFmtId="165" fontId="18" fillId="3" borderId="32" xfId="1" applyNumberFormat="1" applyFont="1" applyFill="1" applyBorder="1" applyAlignment="1">
      <alignment horizontal="center" vertical="center"/>
    </xf>
    <xf numFmtId="165" fontId="18" fillId="3" borderId="33" xfId="1" applyNumberFormat="1" applyFont="1" applyFill="1" applyBorder="1" applyAlignment="1">
      <alignment horizontal="center" vertical="center"/>
    </xf>
    <xf numFmtId="165" fontId="18" fillId="5" borderId="16" xfId="1" applyNumberFormat="1" applyFont="1" applyFill="1" applyBorder="1" applyAlignment="1">
      <alignment horizontal="center" vertical="center"/>
    </xf>
    <xf numFmtId="49" fontId="3" fillId="0" borderId="16" xfId="0" applyNumberFormat="1" applyFont="1" applyBorder="1" applyAlignment="1" applyProtection="1">
      <alignment horizontal="left" vertical="center"/>
      <protection locked="0"/>
    </xf>
    <xf numFmtId="0" fontId="25" fillId="0" borderId="16" xfId="0" applyFont="1" applyBorder="1" applyAlignment="1" applyProtection="1">
      <alignment horizontal="left" vertical="center"/>
      <protection locked="0"/>
    </xf>
  </cellXfs>
  <cellStyles count="11">
    <cellStyle name="Euro" xfId="3"/>
    <cellStyle name="Prozent 2" xfId="4"/>
    <cellStyle name="Prozent 2 2" xfId="2"/>
    <cellStyle name="Standard" xfId="0" builtinId="0"/>
    <cellStyle name="Standard 2" xfId="1"/>
    <cellStyle name="Standard 2 2" xfId="5"/>
    <cellStyle name="Standard 3" xfId="6"/>
    <cellStyle name="Standard 3 2" xfId="7"/>
    <cellStyle name="Standard 4" xfId="8"/>
    <cellStyle name="Standard 5" xfId="10"/>
    <cellStyle name="Standard_Ausschreibung 2009 2 2" xfId="9"/>
  </cellStyles>
  <dxfs count="4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N28"/>
  <sheetViews>
    <sheetView tabSelected="1" workbookViewId="0">
      <selection activeCell="K3" sqref="K3:AG3"/>
    </sheetView>
  </sheetViews>
  <sheetFormatPr baseColWidth="10" defaultRowHeight="14.4"/>
  <cols>
    <col min="1" max="85" width="1.88671875" style="1" customWidth="1"/>
    <col min="86" max="16384" width="11.5546875" style="1"/>
  </cols>
  <sheetData>
    <row r="1" spans="1:92" ht="28.8">
      <c r="A1" s="156" t="s">
        <v>11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</row>
    <row r="2" spans="1:92" ht="21" customHeigh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40"/>
      <c r="BM2" s="40"/>
      <c r="BN2" s="40"/>
      <c r="BO2" s="40"/>
      <c r="BP2" s="40"/>
      <c r="BQ2" s="40"/>
    </row>
    <row r="3" spans="1:92" ht="21" customHeight="1">
      <c r="A3" s="106" t="s">
        <v>7</v>
      </c>
      <c r="B3" s="106"/>
      <c r="C3" s="106"/>
      <c r="D3" s="106"/>
      <c r="E3" s="106"/>
      <c r="F3" s="106"/>
      <c r="G3" s="106"/>
      <c r="H3" s="106"/>
      <c r="I3" s="106"/>
      <c r="J3" s="106"/>
      <c r="K3" s="185" t="s">
        <v>43</v>
      </c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58"/>
      <c r="AI3" s="58"/>
      <c r="AJ3" s="59"/>
      <c r="AK3" s="106" t="s">
        <v>9</v>
      </c>
      <c r="AL3" s="106"/>
      <c r="AM3" s="106"/>
      <c r="AN3" s="106"/>
      <c r="AO3" s="106"/>
      <c r="AP3" s="106"/>
      <c r="AQ3" s="185" t="s">
        <v>12</v>
      </c>
      <c r="AR3" s="185"/>
      <c r="AS3" s="185"/>
      <c r="AT3" s="185"/>
      <c r="AU3" s="185"/>
      <c r="AV3" s="185"/>
      <c r="AW3" s="185"/>
      <c r="AX3" s="185"/>
      <c r="AY3" s="185"/>
      <c r="AZ3" s="185"/>
      <c r="BA3" s="185"/>
      <c r="BB3" s="185"/>
      <c r="BC3" s="106" t="s">
        <v>10</v>
      </c>
      <c r="BD3" s="106"/>
      <c r="BE3" s="106"/>
      <c r="BF3" s="106"/>
      <c r="BG3" s="188">
        <v>41900</v>
      </c>
      <c r="BH3" s="188"/>
      <c r="BI3" s="188"/>
      <c r="BJ3" s="188"/>
      <c r="BK3" s="188"/>
      <c r="BL3" s="188"/>
      <c r="BM3" s="188"/>
      <c r="BN3" s="188"/>
      <c r="BO3" s="188"/>
      <c r="BP3" s="188"/>
      <c r="BQ3" s="188"/>
    </row>
    <row r="4" spans="1:92" ht="21" customHeight="1">
      <c r="A4" s="60"/>
      <c r="B4" s="60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2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1"/>
      <c r="AX4" s="61"/>
      <c r="AY4" s="61"/>
      <c r="AZ4" s="61"/>
      <c r="BA4" s="61"/>
      <c r="BB4" s="61"/>
      <c r="BC4" s="60"/>
      <c r="BD4" s="60"/>
      <c r="BE4" s="60"/>
      <c r="BF4" s="60"/>
      <c r="BG4" s="64"/>
      <c r="BH4" s="64"/>
      <c r="BI4" s="64"/>
      <c r="BJ4" s="64"/>
      <c r="BK4" s="64"/>
      <c r="BL4" s="40"/>
      <c r="BM4" s="40"/>
      <c r="BN4" s="40"/>
      <c r="BO4" s="40"/>
      <c r="BP4" s="40"/>
      <c r="BQ4" s="40"/>
    </row>
    <row r="5" spans="1:92" ht="21" customHeight="1">
      <c r="A5" s="170" t="s">
        <v>0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65"/>
      <c r="N5" s="171" t="s">
        <v>44</v>
      </c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66"/>
      <c r="AI5" s="66"/>
      <c r="AJ5" s="67"/>
      <c r="AK5" s="187" t="s">
        <v>8</v>
      </c>
      <c r="AL5" s="187"/>
      <c r="AM5" s="187"/>
      <c r="AN5" s="187"/>
      <c r="AO5" s="187"/>
      <c r="AP5" s="187"/>
      <c r="AQ5" s="187"/>
      <c r="AR5" s="187"/>
      <c r="AS5" s="187"/>
      <c r="AT5" s="187"/>
      <c r="AU5" s="187"/>
      <c r="AV5" s="187"/>
      <c r="AW5" s="68"/>
      <c r="AX5" s="189" t="s">
        <v>45</v>
      </c>
      <c r="AY5" s="189"/>
      <c r="AZ5" s="189"/>
      <c r="BA5" s="189"/>
      <c r="BB5" s="189"/>
      <c r="BC5" s="189"/>
      <c r="BD5" s="189"/>
      <c r="BE5" s="189"/>
      <c r="BF5" s="189"/>
      <c r="BG5" s="189"/>
      <c r="BH5" s="189"/>
      <c r="BI5" s="189"/>
      <c r="BJ5" s="189"/>
      <c r="BK5" s="189"/>
      <c r="BL5" s="189"/>
      <c r="BM5" s="189"/>
      <c r="BN5" s="189"/>
      <c r="BO5" s="189"/>
      <c r="BP5" s="189"/>
      <c r="BQ5" s="189"/>
    </row>
    <row r="6" spans="1:92" ht="21" customHeight="1" thickBot="1">
      <c r="A6" s="40"/>
      <c r="B6" s="40"/>
      <c r="C6" s="40"/>
      <c r="D6" s="40"/>
      <c r="E6" s="40"/>
      <c r="F6" s="40"/>
      <c r="G6" s="40"/>
      <c r="H6" s="40"/>
      <c r="I6" s="40"/>
      <c r="J6" s="40"/>
      <c r="K6" s="69"/>
      <c r="L6" s="69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</row>
    <row r="7" spans="1:92" s="21" customFormat="1" ht="21" customHeight="1" thickBot="1">
      <c r="A7" s="110" t="s">
        <v>1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23"/>
      <c r="M7" s="110" t="s">
        <v>22</v>
      </c>
      <c r="N7" s="111"/>
      <c r="O7" s="112"/>
      <c r="P7" s="113" t="s">
        <v>2</v>
      </c>
      <c r="Q7" s="111"/>
      <c r="R7" s="112"/>
      <c r="S7" s="113" t="s">
        <v>3</v>
      </c>
      <c r="T7" s="111"/>
      <c r="U7" s="112"/>
      <c r="V7" s="113" t="s">
        <v>4</v>
      </c>
      <c r="W7" s="111"/>
      <c r="X7" s="112"/>
      <c r="Y7" s="113" t="s">
        <v>5</v>
      </c>
      <c r="Z7" s="111"/>
      <c r="AA7" s="111"/>
      <c r="AB7" s="113" t="s">
        <v>14</v>
      </c>
      <c r="AC7" s="111"/>
      <c r="AD7" s="112"/>
      <c r="AE7" s="113" t="s">
        <v>24</v>
      </c>
      <c r="AF7" s="111"/>
      <c r="AG7" s="123"/>
      <c r="AH7" s="33"/>
      <c r="AI7" s="33"/>
      <c r="AJ7" s="34"/>
      <c r="AK7" s="110" t="s">
        <v>1</v>
      </c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23"/>
      <c r="AW7" s="111" t="s">
        <v>22</v>
      </c>
      <c r="AX7" s="111"/>
      <c r="AY7" s="112"/>
      <c r="AZ7" s="113" t="s">
        <v>2</v>
      </c>
      <c r="BA7" s="111"/>
      <c r="BB7" s="112"/>
      <c r="BC7" s="113" t="s">
        <v>3</v>
      </c>
      <c r="BD7" s="111"/>
      <c r="BE7" s="112"/>
      <c r="BF7" s="113" t="s">
        <v>4</v>
      </c>
      <c r="BG7" s="111"/>
      <c r="BH7" s="112"/>
      <c r="BI7" s="113" t="s">
        <v>5</v>
      </c>
      <c r="BJ7" s="111"/>
      <c r="BK7" s="111"/>
      <c r="BL7" s="113" t="s">
        <v>14</v>
      </c>
      <c r="BM7" s="111"/>
      <c r="BN7" s="111"/>
      <c r="BO7" s="113" t="s">
        <v>24</v>
      </c>
      <c r="BP7" s="111"/>
      <c r="BQ7" s="123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</row>
    <row r="8" spans="1:92" s="4" customFormat="1" ht="21" customHeight="1">
      <c r="A8" s="174"/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50" t="s">
        <v>23</v>
      </c>
      <c r="N8" s="151"/>
      <c r="O8" s="152"/>
      <c r="P8" s="168"/>
      <c r="Q8" s="168"/>
      <c r="R8" s="169"/>
      <c r="S8" s="160"/>
      <c r="T8" s="161"/>
      <c r="U8" s="162"/>
      <c r="V8" s="160"/>
      <c r="W8" s="161"/>
      <c r="X8" s="162"/>
      <c r="Y8" s="145" t="str">
        <f>IF(P8,(SUM(P8,S8)),"")</f>
        <v/>
      </c>
      <c r="Z8" s="146"/>
      <c r="AA8" s="147"/>
      <c r="AB8" s="127" t="str">
        <f>IF(P8,('Pz-Berechnung'!B2),"")</f>
        <v/>
      </c>
      <c r="AC8" s="128"/>
      <c r="AD8" s="129"/>
      <c r="AE8" s="114">
        <f>'Pz-Berechnung'!P2</f>
        <v>1</v>
      </c>
      <c r="AF8" s="115"/>
      <c r="AG8" s="116"/>
      <c r="AH8" s="43"/>
      <c r="AI8" s="43"/>
      <c r="AJ8" s="35"/>
      <c r="AK8" s="174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8" t="s">
        <v>23</v>
      </c>
      <c r="AX8" s="179"/>
      <c r="AY8" s="180"/>
      <c r="AZ8" s="160"/>
      <c r="BA8" s="161"/>
      <c r="BB8" s="162"/>
      <c r="BC8" s="160"/>
      <c r="BD8" s="161"/>
      <c r="BE8" s="162"/>
      <c r="BF8" s="160"/>
      <c r="BG8" s="161"/>
      <c r="BH8" s="162"/>
      <c r="BI8" s="163" t="str">
        <f>IF(AZ8,(SUM(AZ8,BC8)),"")</f>
        <v/>
      </c>
      <c r="BJ8" s="164"/>
      <c r="BK8" s="164"/>
      <c r="BL8" s="127" t="str">
        <f>IF(AZ8,('Pz-Berechnung'!B8),"")</f>
        <v/>
      </c>
      <c r="BM8" s="128"/>
      <c r="BN8" s="182"/>
      <c r="BO8" s="114">
        <f>'Pz-Berechnung'!P3</f>
        <v>1</v>
      </c>
      <c r="BP8" s="115"/>
      <c r="BQ8" s="116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</row>
    <row r="9" spans="1:92" s="4" customFormat="1" ht="21" customHeight="1">
      <c r="A9" s="176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07" t="s">
        <v>23</v>
      </c>
      <c r="N9" s="108"/>
      <c r="O9" s="109"/>
      <c r="P9" s="139"/>
      <c r="Q9" s="139"/>
      <c r="R9" s="140"/>
      <c r="S9" s="165"/>
      <c r="T9" s="166"/>
      <c r="U9" s="167"/>
      <c r="V9" s="165"/>
      <c r="W9" s="166"/>
      <c r="X9" s="167"/>
      <c r="Y9" s="142" t="str">
        <f t="shared" ref="Y9:Y13" si="0">IF(P9,(SUM(P9,S9)),"")</f>
        <v/>
      </c>
      <c r="Z9" s="143"/>
      <c r="AA9" s="144"/>
      <c r="AB9" s="130" t="str">
        <f>IF(P9,('Pz-Berechnung'!B3),"")</f>
        <v/>
      </c>
      <c r="AC9" s="131"/>
      <c r="AD9" s="132"/>
      <c r="AE9" s="117"/>
      <c r="AF9" s="118"/>
      <c r="AG9" s="119"/>
      <c r="AH9" s="43"/>
      <c r="AI9" s="43"/>
      <c r="AJ9" s="62"/>
      <c r="AK9" s="176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07" t="s">
        <v>23</v>
      </c>
      <c r="AX9" s="108"/>
      <c r="AY9" s="109"/>
      <c r="AZ9" s="141"/>
      <c r="BA9" s="139"/>
      <c r="BB9" s="140"/>
      <c r="BC9" s="141"/>
      <c r="BD9" s="139"/>
      <c r="BE9" s="140"/>
      <c r="BF9" s="141"/>
      <c r="BG9" s="139"/>
      <c r="BH9" s="140"/>
      <c r="BI9" s="157" t="str">
        <f t="shared" ref="BI9:BI13" si="1">IF(AZ9,(SUM(AZ9,BC9)),"")</f>
        <v/>
      </c>
      <c r="BJ9" s="158"/>
      <c r="BK9" s="159"/>
      <c r="BL9" s="130" t="str">
        <f>IF(AZ9,('Pz-Berechnung'!B9),"")</f>
        <v/>
      </c>
      <c r="BM9" s="131"/>
      <c r="BN9" s="183"/>
      <c r="BO9" s="117"/>
      <c r="BP9" s="118"/>
      <c r="BQ9" s="11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</row>
    <row r="10" spans="1:92" s="4" customFormat="1" ht="21" customHeight="1">
      <c r="A10" s="176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07" t="s">
        <v>23</v>
      </c>
      <c r="N10" s="108"/>
      <c r="O10" s="109"/>
      <c r="P10" s="139"/>
      <c r="Q10" s="139"/>
      <c r="R10" s="140"/>
      <c r="S10" s="141"/>
      <c r="T10" s="139"/>
      <c r="U10" s="140"/>
      <c r="V10" s="141"/>
      <c r="W10" s="139"/>
      <c r="X10" s="140"/>
      <c r="Y10" s="145" t="str">
        <f t="shared" si="0"/>
        <v/>
      </c>
      <c r="Z10" s="146"/>
      <c r="AA10" s="147"/>
      <c r="AB10" s="133" t="str">
        <f>IF(P10,('Pz-Berechnung'!B4),"")</f>
        <v/>
      </c>
      <c r="AC10" s="134"/>
      <c r="AD10" s="135"/>
      <c r="AE10" s="117"/>
      <c r="AF10" s="118"/>
      <c r="AG10" s="119"/>
      <c r="AH10" s="43"/>
      <c r="AI10" s="43"/>
      <c r="AJ10" s="62"/>
      <c r="AK10" s="176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07" t="s">
        <v>23</v>
      </c>
      <c r="AX10" s="108"/>
      <c r="AY10" s="109"/>
      <c r="AZ10" s="160"/>
      <c r="BA10" s="161"/>
      <c r="BB10" s="162"/>
      <c r="BC10" s="160"/>
      <c r="BD10" s="161"/>
      <c r="BE10" s="162"/>
      <c r="BF10" s="160"/>
      <c r="BG10" s="161"/>
      <c r="BH10" s="162"/>
      <c r="BI10" s="163" t="str">
        <f t="shared" si="1"/>
        <v/>
      </c>
      <c r="BJ10" s="164"/>
      <c r="BK10" s="164"/>
      <c r="BL10" s="133" t="str">
        <f>IF(AZ10,('Pz-Berechnung'!B10),"")</f>
        <v/>
      </c>
      <c r="BM10" s="134"/>
      <c r="BN10" s="184"/>
      <c r="BO10" s="117"/>
      <c r="BP10" s="118"/>
      <c r="BQ10" s="11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</row>
    <row r="11" spans="1:92" s="4" customFormat="1" ht="21" customHeight="1">
      <c r="A11" s="176"/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07" t="s">
        <v>23</v>
      </c>
      <c r="N11" s="108"/>
      <c r="O11" s="109"/>
      <c r="P11" s="139"/>
      <c r="Q11" s="139"/>
      <c r="R11" s="140"/>
      <c r="S11" s="141"/>
      <c r="T11" s="139"/>
      <c r="U11" s="140"/>
      <c r="V11" s="141"/>
      <c r="W11" s="139"/>
      <c r="X11" s="140"/>
      <c r="Y11" s="142" t="str">
        <f t="shared" si="0"/>
        <v/>
      </c>
      <c r="Z11" s="143"/>
      <c r="AA11" s="144"/>
      <c r="AB11" s="130" t="str">
        <f>IF(P11,('Pz-Berechnung'!B5),"")</f>
        <v/>
      </c>
      <c r="AC11" s="131"/>
      <c r="AD11" s="132"/>
      <c r="AE11" s="117"/>
      <c r="AF11" s="118"/>
      <c r="AG11" s="119"/>
      <c r="AH11" s="55"/>
      <c r="AI11" s="55"/>
      <c r="AJ11" s="62"/>
      <c r="AK11" s="176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07" t="s">
        <v>23</v>
      </c>
      <c r="AX11" s="108"/>
      <c r="AY11" s="109"/>
      <c r="AZ11" s="141"/>
      <c r="BA11" s="139"/>
      <c r="BB11" s="140"/>
      <c r="BC11" s="141"/>
      <c r="BD11" s="139"/>
      <c r="BE11" s="140"/>
      <c r="BF11" s="141"/>
      <c r="BG11" s="139"/>
      <c r="BH11" s="140"/>
      <c r="BI11" s="157" t="str">
        <f t="shared" si="1"/>
        <v/>
      </c>
      <c r="BJ11" s="158"/>
      <c r="BK11" s="159"/>
      <c r="BL11" s="130" t="str">
        <f>IF(AZ11,('Pz-Berechnung'!B11),"")</f>
        <v/>
      </c>
      <c r="BM11" s="131"/>
      <c r="BN11" s="183"/>
      <c r="BO11" s="117"/>
      <c r="BP11" s="118"/>
      <c r="BQ11" s="11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</row>
    <row r="12" spans="1:92" s="4" customFormat="1" ht="21" customHeight="1">
      <c r="A12" s="176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07" t="s">
        <v>23</v>
      </c>
      <c r="N12" s="108"/>
      <c r="O12" s="109"/>
      <c r="P12" s="139"/>
      <c r="Q12" s="139"/>
      <c r="R12" s="140"/>
      <c r="S12" s="181"/>
      <c r="T12" s="168"/>
      <c r="U12" s="169"/>
      <c r="V12" s="181"/>
      <c r="W12" s="168"/>
      <c r="X12" s="169"/>
      <c r="Y12" s="142" t="str">
        <f t="shared" si="0"/>
        <v/>
      </c>
      <c r="Z12" s="143"/>
      <c r="AA12" s="144"/>
      <c r="AB12" s="130" t="str">
        <f>IF(P12,('Pz-Berechnung'!B6),"")</f>
        <v/>
      </c>
      <c r="AC12" s="131"/>
      <c r="AD12" s="132"/>
      <c r="AE12" s="117"/>
      <c r="AF12" s="118"/>
      <c r="AG12" s="119"/>
      <c r="AH12" s="43"/>
      <c r="AI12" s="43"/>
      <c r="AJ12" s="62"/>
      <c r="AK12" s="176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07" t="s">
        <v>23</v>
      </c>
      <c r="AX12" s="108"/>
      <c r="AY12" s="109"/>
      <c r="AZ12" s="141"/>
      <c r="BA12" s="139"/>
      <c r="BB12" s="140"/>
      <c r="BC12" s="141"/>
      <c r="BD12" s="139"/>
      <c r="BE12" s="140"/>
      <c r="BF12" s="141"/>
      <c r="BG12" s="139"/>
      <c r="BH12" s="140"/>
      <c r="BI12" s="157" t="str">
        <f t="shared" si="1"/>
        <v/>
      </c>
      <c r="BJ12" s="158"/>
      <c r="BK12" s="159"/>
      <c r="BL12" s="130" t="str">
        <f>IF(AZ12,('Pz-Berechnung'!B12),"")</f>
        <v/>
      </c>
      <c r="BM12" s="131"/>
      <c r="BN12" s="183"/>
      <c r="BO12" s="117"/>
      <c r="BP12" s="118"/>
      <c r="BQ12" s="11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</row>
    <row r="13" spans="1:92" s="4" customFormat="1" ht="21" customHeight="1" thickBot="1">
      <c r="A13" s="172"/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24" t="s">
        <v>23</v>
      </c>
      <c r="N13" s="125"/>
      <c r="O13" s="126"/>
      <c r="P13" s="148"/>
      <c r="Q13" s="148"/>
      <c r="R13" s="149"/>
      <c r="S13" s="153"/>
      <c r="T13" s="154"/>
      <c r="U13" s="155"/>
      <c r="V13" s="153"/>
      <c r="W13" s="154"/>
      <c r="X13" s="155"/>
      <c r="Y13" s="145" t="str">
        <f t="shared" si="0"/>
        <v/>
      </c>
      <c r="Z13" s="146"/>
      <c r="AA13" s="147"/>
      <c r="AB13" s="136" t="str">
        <f>IF(P13,('Pz-Berechnung'!B7),"")</f>
        <v/>
      </c>
      <c r="AC13" s="137"/>
      <c r="AD13" s="138"/>
      <c r="AE13" s="120"/>
      <c r="AF13" s="121"/>
      <c r="AG13" s="122"/>
      <c r="AH13" s="43"/>
      <c r="AI13" s="43"/>
      <c r="AJ13" s="62"/>
      <c r="AK13" s="172"/>
      <c r="AL13" s="173"/>
      <c r="AM13" s="173"/>
      <c r="AN13" s="173"/>
      <c r="AO13" s="173"/>
      <c r="AP13" s="173"/>
      <c r="AQ13" s="173"/>
      <c r="AR13" s="173"/>
      <c r="AS13" s="173"/>
      <c r="AT13" s="173"/>
      <c r="AU13" s="173"/>
      <c r="AV13" s="173"/>
      <c r="AW13" s="124" t="s">
        <v>23</v>
      </c>
      <c r="AX13" s="125"/>
      <c r="AY13" s="126"/>
      <c r="AZ13" s="153"/>
      <c r="BA13" s="154"/>
      <c r="BB13" s="155"/>
      <c r="BC13" s="153"/>
      <c r="BD13" s="154"/>
      <c r="BE13" s="155"/>
      <c r="BF13" s="153"/>
      <c r="BG13" s="154"/>
      <c r="BH13" s="155"/>
      <c r="BI13" s="163" t="str">
        <f t="shared" si="1"/>
        <v/>
      </c>
      <c r="BJ13" s="164"/>
      <c r="BK13" s="164"/>
      <c r="BL13" s="136" t="str">
        <f>IF(AZ13,('Pz-Berechnung'!B13),"")</f>
        <v/>
      </c>
      <c r="BM13" s="137"/>
      <c r="BN13" s="186"/>
      <c r="BO13" s="120"/>
      <c r="BP13" s="121"/>
      <c r="BQ13" s="122"/>
    </row>
    <row r="14" spans="1:92" s="4" customFormat="1" ht="21" customHeight="1" thickBot="1">
      <c r="A14" s="192" t="s">
        <v>6</v>
      </c>
      <c r="B14" s="193"/>
      <c r="C14" s="193"/>
      <c r="D14" s="193"/>
      <c r="E14" s="193"/>
      <c r="F14" s="193"/>
      <c r="G14" s="193"/>
      <c r="H14" s="194"/>
      <c r="I14" s="195" t="str">
        <f>IF(OR(Y14=0,BI14=0),"0",IF(Y14-BI14=0,"0",(Y14-BI14)))</f>
        <v>0</v>
      </c>
      <c r="J14" s="193"/>
      <c r="K14" s="193"/>
      <c r="L14" s="193"/>
      <c r="M14" s="193"/>
      <c r="N14" s="193"/>
      <c r="O14" s="194"/>
      <c r="P14" s="197">
        <f>SUM(P8:P13)</f>
        <v>0</v>
      </c>
      <c r="Q14" s="197"/>
      <c r="R14" s="200"/>
      <c r="S14" s="196">
        <f>SUM(S8:S13)</f>
        <v>0</v>
      </c>
      <c r="T14" s="197"/>
      <c r="U14" s="198"/>
      <c r="V14" s="196">
        <f>SUM(V8:V13)</f>
        <v>0</v>
      </c>
      <c r="W14" s="197"/>
      <c r="X14" s="198"/>
      <c r="Y14" s="196">
        <f>SUM(Y8:Y13)</f>
        <v>0</v>
      </c>
      <c r="Z14" s="197"/>
      <c r="AA14" s="199"/>
      <c r="AB14" s="54"/>
      <c r="AC14" s="54"/>
      <c r="AD14" s="54"/>
      <c r="AE14" s="54"/>
      <c r="AF14" s="54"/>
      <c r="AG14" s="54"/>
      <c r="AH14" s="54"/>
      <c r="AI14" s="54"/>
      <c r="AJ14" s="35"/>
      <c r="AK14" s="192" t="s">
        <v>6</v>
      </c>
      <c r="AL14" s="193"/>
      <c r="AM14" s="193"/>
      <c r="AN14" s="193"/>
      <c r="AO14" s="193"/>
      <c r="AP14" s="193"/>
      <c r="AQ14" s="193"/>
      <c r="AR14" s="194"/>
      <c r="AS14" s="195" t="str">
        <f>IF(OR(Y14=0,BI14=0),"0",IF(BI14-Y14=0,"0",(BI14-Y14)))</f>
        <v>0</v>
      </c>
      <c r="AT14" s="193"/>
      <c r="AU14" s="193"/>
      <c r="AV14" s="193"/>
      <c r="AW14" s="193"/>
      <c r="AX14" s="193"/>
      <c r="AY14" s="194"/>
      <c r="AZ14" s="196">
        <f>SUM(AZ8:AZ13)</f>
        <v>0</v>
      </c>
      <c r="BA14" s="197"/>
      <c r="BB14" s="198"/>
      <c r="BC14" s="196">
        <f>SUM(BC8:BC13)</f>
        <v>0</v>
      </c>
      <c r="BD14" s="197"/>
      <c r="BE14" s="198"/>
      <c r="BF14" s="196">
        <f>SUM(BF8:BF13)</f>
        <v>0</v>
      </c>
      <c r="BG14" s="197"/>
      <c r="BH14" s="198"/>
      <c r="BI14" s="196">
        <f>SUM(BI8:BI13)</f>
        <v>0</v>
      </c>
      <c r="BJ14" s="197"/>
      <c r="BK14" s="199"/>
      <c r="BL14" s="70"/>
      <c r="BM14" s="70"/>
      <c r="BN14" s="70"/>
      <c r="BO14" s="70"/>
      <c r="BP14" s="70"/>
      <c r="BQ14" s="70"/>
    </row>
    <row r="15" spans="1:92" ht="21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6"/>
      <c r="Q15" s="36"/>
      <c r="R15" s="42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7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40"/>
      <c r="BM15" s="40"/>
      <c r="BN15" s="40"/>
      <c r="BO15" s="40"/>
      <c r="BP15" s="40"/>
      <c r="BQ15" s="40"/>
    </row>
    <row r="16" spans="1:92" s="53" customFormat="1" ht="21" customHeight="1" thickBot="1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 t="s">
        <v>41</v>
      </c>
      <c r="N16" s="52"/>
      <c r="O16" s="52" t="s">
        <v>42</v>
      </c>
      <c r="P16" s="52"/>
      <c r="Q16" s="52"/>
      <c r="R16" s="52"/>
      <c r="S16" s="52"/>
      <c r="T16" s="52"/>
      <c r="U16" s="52"/>
      <c r="V16" s="52"/>
      <c r="W16" s="52"/>
      <c r="X16" s="52"/>
      <c r="Y16" s="52" t="s">
        <v>41</v>
      </c>
      <c r="Z16" s="52"/>
      <c r="AA16" s="52" t="s">
        <v>42</v>
      </c>
      <c r="AB16" s="52"/>
      <c r="AC16" s="52"/>
      <c r="AD16" s="52"/>
      <c r="AE16" s="52"/>
      <c r="AF16" s="52"/>
      <c r="AG16" s="52"/>
      <c r="AH16" s="52" t="s">
        <v>41</v>
      </c>
      <c r="AI16" s="52"/>
      <c r="AJ16" s="52" t="s">
        <v>42</v>
      </c>
      <c r="AK16" s="52"/>
      <c r="AL16" s="52"/>
      <c r="AM16" s="52"/>
      <c r="AN16" s="52"/>
      <c r="AO16" s="52"/>
      <c r="AP16" s="52"/>
      <c r="AQ16" s="52"/>
      <c r="AR16" s="52" t="s">
        <v>41</v>
      </c>
      <c r="AS16" s="52"/>
      <c r="AT16" s="52" t="s">
        <v>42</v>
      </c>
      <c r="AU16" s="52"/>
      <c r="AV16" s="52"/>
      <c r="AW16" s="52"/>
      <c r="AX16" s="52"/>
      <c r="AY16" s="52"/>
      <c r="AZ16" s="52"/>
      <c r="BA16" s="52"/>
      <c r="BB16" s="52"/>
      <c r="BC16" s="52" t="s">
        <v>41</v>
      </c>
      <c r="BD16" s="52"/>
      <c r="BE16" s="52" t="s">
        <v>42</v>
      </c>
      <c r="BF16" s="52"/>
      <c r="BG16" s="52"/>
      <c r="BH16" s="52"/>
      <c r="BI16" s="52"/>
      <c r="BJ16" s="52"/>
      <c r="BK16" s="52"/>
      <c r="BL16" s="52"/>
      <c r="BM16" s="52" t="s">
        <v>41</v>
      </c>
      <c r="BN16" s="52"/>
      <c r="BO16" s="52" t="s">
        <v>42</v>
      </c>
      <c r="BP16" s="52"/>
      <c r="BQ16" s="52"/>
    </row>
    <row r="17" spans="1:69" s="19" customFormat="1" ht="21" customHeight="1" thickBot="1">
      <c r="A17" s="38" t="s">
        <v>15</v>
      </c>
      <c r="B17" s="38"/>
      <c r="C17" s="39"/>
      <c r="D17" s="39"/>
      <c r="E17" s="39"/>
      <c r="F17" s="39"/>
      <c r="G17" s="39"/>
      <c r="H17" s="39"/>
      <c r="I17" s="39"/>
      <c r="J17" s="39"/>
      <c r="K17" s="38"/>
      <c r="L17" s="39"/>
      <c r="M17" s="73"/>
      <c r="N17" s="38"/>
      <c r="O17" s="73"/>
      <c r="P17" s="38"/>
      <c r="Q17" s="38"/>
      <c r="R17" s="38" t="s">
        <v>16</v>
      </c>
      <c r="S17" s="38"/>
      <c r="T17" s="38"/>
      <c r="U17" s="38"/>
      <c r="V17" s="38"/>
      <c r="W17" s="38"/>
      <c r="X17" s="39"/>
      <c r="Y17" s="73"/>
      <c r="Z17" s="39"/>
      <c r="AA17" s="73"/>
      <c r="AB17" s="38"/>
      <c r="AC17" s="38"/>
      <c r="AD17" s="38" t="s">
        <v>17</v>
      </c>
      <c r="AE17" s="38"/>
      <c r="AF17" s="38"/>
      <c r="AG17" s="38"/>
      <c r="AH17" s="73"/>
      <c r="AI17" s="39"/>
      <c r="AJ17" s="73"/>
      <c r="AK17" s="39"/>
      <c r="AL17" s="38"/>
      <c r="AM17" s="39" t="s">
        <v>18</v>
      </c>
      <c r="AN17" s="38"/>
      <c r="AO17" s="38"/>
      <c r="AP17" s="38"/>
      <c r="AQ17" s="38"/>
      <c r="AR17" s="73"/>
      <c r="AS17" s="38"/>
      <c r="AT17" s="73"/>
      <c r="AU17" s="38"/>
      <c r="AV17" s="38"/>
      <c r="AW17" s="38" t="s">
        <v>19</v>
      </c>
      <c r="AX17" s="38"/>
      <c r="AY17" s="38"/>
      <c r="AZ17" s="38"/>
      <c r="BA17" s="38"/>
      <c r="BB17" s="38"/>
      <c r="BC17" s="73"/>
      <c r="BD17" s="38"/>
      <c r="BE17" s="73"/>
      <c r="BF17" s="38"/>
      <c r="BG17" s="38"/>
      <c r="BH17" s="38" t="s">
        <v>20</v>
      </c>
      <c r="BI17" s="38"/>
      <c r="BJ17" s="38"/>
      <c r="BK17" s="38"/>
      <c r="BL17" s="38"/>
      <c r="BM17" s="73"/>
      <c r="BN17" s="38"/>
      <c r="BO17" s="73"/>
      <c r="BP17" s="38"/>
      <c r="BQ17" s="38"/>
    </row>
    <row r="18" spans="1:69" ht="21" customHeight="1">
      <c r="A18" s="63"/>
      <c r="B18" s="63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71"/>
      <c r="AX18" s="71"/>
      <c r="AY18" s="71"/>
      <c r="AZ18" s="71"/>
      <c r="BA18" s="71"/>
      <c r="BB18" s="71"/>
      <c r="BC18" s="60"/>
      <c r="BD18" s="60"/>
      <c r="BE18" s="60"/>
      <c r="BF18" s="60"/>
      <c r="BG18" s="72"/>
      <c r="BH18" s="72"/>
      <c r="BI18" s="72"/>
      <c r="BJ18" s="72"/>
      <c r="BK18" s="72"/>
      <c r="BL18" s="40"/>
      <c r="BM18" s="40"/>
      <c r="BN18" s="40"/>
      <c r="BO18" s="40"/>
      <c r="BP18" s="40"/>
      <c r="BQ18" s="40"/>
    </row>
    <row r="19" spans="1:69" ht="21" customHeight="1">
      <c r="A19" s="41" t="s">
        <v>21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42"/>
      <c r="AI19" s="42"/>
      <c r="AJ19" s="42"/>
      <c r="AK19" s="41" t="s">
        <v>21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190"/>
      <c r="BK19" s="190"/>
      <c r="BL19" s="190"/>
      <c r="BM19" s="190"/>
      <c r="BN19" s="190"/>
      <c r="BO19" s="190"/>
      <c r="BP19" s="190"/>
      <c r="BQ19" s="190"/>
    </row>
    <row r="20" spans="1:69" ht="21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0"/>
      <c r="BM20" s="20"/>
      <c r="BN20" s="20"/>
      <c r="BO20" s="20"/>
      <c r="BP20" s="20"/>
      <c r="BQ20" s="20"/>
    </row>
    <row r="21" spans="1:69" ht="21" customHeight="1">
      <c r="A21" s="191" t="s">
        <v>33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240"/>
      <c r="N21" s="240"/>
      <c r="O21" s="240"/>
      <c r="P21" s="240"/>
      <c r="Q21" s="240"/>
      <c r="R21" s="240"/>
      <c r="S21" s="240"/>
      <c r="T21" s="240"/>
      <c r="U21" s="240"/>
      <c r="V21" s="240"/>
      <c r="W21" s="240"/>
      <c r="X21" s="240"/>
      <c r="Y21" s="240"/>
      <c r="Z21" s="240"/>
      <c r="AA21" s="240"/>
      <c r="AB21" s="240"/>
      <c r="AC21" s="240"/>
      <c r="AD21" s="240"/>
      <c r="AE21" s="240"/>
      <c r="AF21" s="240"/>
      <c r="AG21" s="240"/>
      <c r="AH21" s="240"/>
      <c r="AI21" s="240"/>
      <c r="AJ21" s="240"/>
      <c r="AK21" s="240"/>
      <c r="AL21" s="240"/>
      <c r="AM21" s="240"/>
      <c r="AN21" s="240"/>
      <c r="AO21" s="240"/>
      <c r="AP21" s="240"/>
      <c r="AQ21" s="240"/>
      <c r="AR21" s="240"/>
      <c r="AS21" s="240"/>
      <c r="AT21" s="240"/>
      <c r="AU21" s="240"/>
      <c r="AV21" s="240"/>
      <c r="AW21" s="240"/>
      <c r="AX21" s="240"/>
      <c r="AY21" s="240"/>
      <c r="AZ21" s="240"/>
      <c r="BA21" s="240"/>
      <c r="BB21" s="240"/>
      <c r="BC21" s="240"/>
      <c r="BD21" s="240"/>
      <c r="BE21" s="240"/>
      <c r="BF21" s="240"/>
      <c r="BG21" s="240"/>
      <c r="BH21" s="240"/>
      <c r="BI21" s="240"/>
      <c r="BJ21" s="240"/>
      <c r="BK21" s="240"/>
      <c r="BL21" s="240"/>
      <c r="BM21" s="240"/>
      <c r="BN21" s="240"/>
      <c r="BO21" s="240"/>
      <c r="BP21" s="240"/>
      <c r="BQ21" s="240"/>
    </row>
    <row r="22" spans="1:69" s="4" customFormat="1" ht="21" customHeight="1">
      <c r="A22" s="239"/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  <c r="AI22" s="239"/>
      <c r="AJ22" s="239"/>
      <c r="AK22" s="239"/>
      <c r="AL22" s="239"/>
      <c r="AM22" s="239"/>
      <c r="AN22" s="239"/>
      <c r="AO22" s="239"/>
      <c r="AP22" s="239"/>
      <c r="AQ22" s="239"/>
      <c r="AR22" s="239"/>
      <c r="AS22" s="239"/>
      <c r="AT22" s="239"/>
      <c r="AU22" s="239"/>
      <c r="AV22" s="239"/>
      <c r="AW22" s="239"/>
      <c r="AX22" s="239"/>
      <c r="AY22" s="239"/>
      <c r="AZ22" s="239"/>
      <c r="BA22" s="239"/>
      <c r="BB22" s="239"/>
      <c r="BC22" s="239"/>
      <c r="BD22" s="239"/>
      <c r="BE22" s="239"/>
      <c r="BF22" s="239"/>
      <c r="BG22" s="239"/>
      <c r="BH22" s="239"/>
      <c r="BI22" s="239"/>
      <c r="BJ22" s="239"/>
      <c r="BK22" s="239"/>
      <c r="BL22" s="239"/>
      <c r="BM22" s="239"/>
      <c r="BN22" s="239"/>
      <c r="BO22" s="239"/>
      <c r="BP22" s="239"/>
      <c r="BQ22" s="239"/>
    </row>
    <row r="23" spans="1:69" s="4" customFormat="1" ht="15.6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0"/>
      <c r="Q23" s="10"/>
      <c r="R23" s="10"/>
      <c r="S23" s="10"/>
      <c r="T23" s="10"/>
      <c r="U23" s="10"/>
      <c r="V23" s="10"/>
      <c r="W23" s="10"/>
      <c r="X23" s="10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5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10"/>
      <c r="BA23" s="10"/>
      <c r="BB23" s="10"/>
      <c r="BC23" s="10"/>
      <c r="BD23" s="10"/>
      <c r="BE23" s="10"/>
      <c r="BF23" s="10"/>
      <c r="BG23" s="10"/>
      <c r="BH23" s="10"/>
      <c r="BI23" s="12"/>
      <c r="BJ23" s="12"/>
      <c r="BK23" s="12"/>
    </row>
    <row r="24" spans="1:69" s="4" customFormat="1" ht="15.6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0"/>
      <c r="Q24" s="10"/>
      <c r="R24" s="10"/>
      <c r="S24" s="13"/>
      <c r="T24" s="13"/>
      <c r="U24" s="13"/>
      <c r="V24" s="10"/>
      <c r="W24" s="10"/>
      <c r="X24" s="10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5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10"/>
      <c r="BA24" s="10"/>
      <c r="BB24" s="10"/>
      <c r="BC24" s="10"/>
      <c r="BD24" s="10"/>
      <c r="BE24" s="10"/>
      <c r="BF24" s="10"/>
      <c r="BG24" s="10"/>
      <c r="BH24" s="10"/>
      <c r="BI24" s="14"/>
      <c r="BJ24" s="14"/>
      <c r="BK24" s="14"/>
    </row>
    <row r="25" spans="1:69" s="4" customFormat="1" ht="15.6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0"/>
      <c r="Q25" s="10"/>
      <c r="R25" s="10"/>
      <c r="S25" s="10"/>
      <c r="T25" s="10"/>
      <c r="U25" s="10"/>
      <c r="V25" s="10"/>
      <c r="W25" s="10"/>
      <c r="X25" s="10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5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10"/>
      <c r="BA25" s="10"/>
      <c r="BB25" s="10"/>
      <c r="BC25" s="10"/>
      <c r="BD25" s="10"/>
      <c r="BE25" s="10"/>
      <c r="BF25" s="10"/>
      <c r="BG25" s="10"/>
      <c r="BH25" s="10"/>
      <c r="BI25" s="12"/>
      <c r="BJ25" s="12"/>
      <c r="BK25" s="12"/>
    </row>
    <row r="26" spans="1:69" s="4" customFormat="1" ht="15.6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0"/>
      <c r="Q26" s="10"/>
      <c r="R26" s="10"/>
      <c r="S26" s="10"/>
      <c r="T26" s="10"/>
      <c r="U26" s="10"/>
      <c r="V26" s="10"/>
      <c r="W26" s="10"/>
      <c r="X26" s="10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5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10"/>
      <c r="BA26" s="10"/>
      <c r="BB26" s="10"/>
      <c r="BC26" s="10"/>
      <c r="BD26" s="10"/>
      <c r="BE26" s="10"/>
      <c r="BF26" s="10"/>
      <c r="BG26" s="10"/>
      <c r="BH26" s="10"/>
      <c r="BI26" s="12"/>
      <c r="BJ26" s="12"/>
      <c r="BK26" s="12"/>
    </row>
    <row r="27" spans="1:69" s="4" customFormat="1" ht="15.6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0"/>
      <c r="Q27" s="10"/>
      <c r="R27" s="10"/>
      <c r="S27" s="10"/>
      <c r="T27" s="10"/>
      <c r="U27" s="10"/>
      <c r="V27" s="10"/>
      <c r="W27" s="10"/>
      <c r="X27" s="10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5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10"/>
      <c r="BA27" s="10"/>
      <c r="BB27" s="10"/>
      <c r="BC27" s="10"/>
      <c r="BD27" s="10"/>
      <c r="BE27" s="10"/>
      <c r="BF27" s="10"/>
      <c r="BG27" s="10"/>
      <c r="BH27" s="10"/>
      <c r="BI27" s="12"/>
      <c r="BJ27" s="12"/>
      <c r="BK27" s="12"/>
    </row>
    <row r="28" spans="1:69" s="4" customFormat="1" ht="15.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14"/>
      <c r="Q28" s="14"/>
      <c r="R28" s="16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6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</row>
  </sheetData>
  <sheetProtection password="DC27" sheet="1" objects="1" scenarios="1" selectLockedCells="1"/>
  <mergeCells count="130">
    <mergeCell ref="A22:BQ22"/>
    <mergeCell ref="M21:BQ21"/>
    <mergeCell ref="O19:AG19"/>
    <mergeCell ref="AY19:BQ19"/>
    <mergeCell ref="A21:L21"/>
    <mergeCell ref="A14:H14"/>
    <mergeCell ref="AK14:AR14"/>
    <mergeCell ref="AS14:AY14"/>
    <mergeCell ref="I14:O14"/>
    <mergeCell ref="BF14:BH14"/>
    <mergeCell ref="AZ14:BB14"/>
    <mergeCell ref="BC14:BE14"/>
    <mergeCell ref="BI14:BK14"/>
    <mergeCell ref="P14:R14"/>
    <mergeCell ref="S14:U14"/>
    <mergeCell ref="V14:X14"/>
    <mergeCell ref="Y14:AA14"/>
    <mergeCell ref="A3:J3"/>
    <mergeCell ref="K3:AG3"/>
    <mergeCell ref="AK3:AP3"/>
    <mergeCell ref="AQ3:BB3"/>
    <mergeCell ref="BL12:BN12"/>
    <mergeCell ref="BL13:BN13"/>
    <mergeCell ref="AK7:AV7"/>
    <mergeCell ref="AK5:AV5"/>
    <mergeCell ref="AW9:AY9"/>
    <mergeCell ref="AW10:AY10"/>
    <mergeCell ref="BF11:BH11"/>
    <mergeCell ref="BF12:BH12"/>
    <mergeCell ref="AK11:AV11"/>
    <mergeCell ref="AK12:AV12"/>
    <mergeCell ref="AW11:AY11"/>
    <mergeCell ref="AW12:AY12"/>
    <mergeCell ref="BG3:BQ3"/>
    <mergeCell ref="AZ13:BB13"/>
    <mergeCell ref="BC13:BE13"/>
    <mergeCell ref="BI13:BK13"/>
    <mergeCell ref="BO7:BQ7"/>
    <mergeCell ref="BO8:BQ13"/>
    <mergeCell ref="AX5:BQ5"/>
    <mergeCell ref="BL7:BN7"/>
    <mergeCell ref="BL8:BN8"/>
    <mergeCell ref="BL9:BN9"/>
    <mergeCell ref="BL10:BN10"/>
    <mergeCell ref="BL11:BN11"/>
    <mergeCell ref="A8:L8"/>
    <mergeCell ref="A9:L9"/>
    <mergeCell ref="A12:L12"/>
    <mergeCell ref="A10:L10"/>
    <mergeCell ref="A11:L11"/>
    <mergeCell ref="BI8:BK8"/>
    <mergeCell ref="BI9:BK9"/>
    <mergeCell ref="A13:L13"/>
    <mergeCell ref="AK8:AV8"/>
    <mergeCell ref="AK9:AV9"/>
    <mergeCell ref="AK10:AV10"/>
    <mergeCell ref="BF9:BH9"/>
    <mergeCell ref="BF10:BH10"/>
    <mergeCell ref="BF7:BH7"/>
    <mergeCell ref="BF8:BH8"/>
    <mergeCell ref="A7:L7"/>
    <mergeCell ref="AW7:AY7"/>
    <mergeCell ref="AW8:AY8"/>
    <mergeCell ref="AK13:AV13"/>
    <mergeCell ref="AW13:AY13"/>
    <mergeCell ref="AZ8:BB8"/>
    <mergeCell ref="BC8:BE8"/>
    <mergeCell ref="AZ9:BB9"/>
    <mergeCell ref="BC9:BE9"/>
    <mergeCell ref="S13:U13"/>
    <mergeCell ref="V13:X13"/>
    <mergeCell ref="Y13:AA13"/>
    <mergeCell ref="P12:R12"/>
    <mergeCell ref="S12:U12"/>
    <mergeCell ref="V12:X12"/>
    <mergeCell ref="Y12:AA12"/>
    <mergeCell ref="A1:BQ1"/>
    <mergeCell ref="AZ12:BB12"/>
    <mergeCell ref="BC12:BE12"/>
    <mergeCell ref="BI12:BK12"/>
    <mergeCell ref="AZ10:BB10"/>
    <mergeCell ref="BC10:BE10"/>
    <mergeCell ref="BI10:BK10"/>
    <mergeCell ref="AZ11:BB11"/>
    <mergeCell ref="BC11:BE11"/>
    <mergeCell ref="BI11:BK11"/>
    <mergeCell ref="P9:R9"/>
    <mergeCell ref="S9:U9"/>
    <mergeCell ref="V9:X9"/>
    <mergeCell ref="Y9:AA9"/>
    <mergeCell ref="P8:R8"/>
    <mergeCell ref="S8:U8"/>
    <mergeCell ref="V8:X8"/>
    <mergeCell ref="Y8:AA8"/>
    <mergeCell ref="A5:L5"/>
    <mergeCell ref="N5:AG5"/>
    <mergeCell ref="P7:R7"/>
    <mergeCell ref="S7:U7"/>
    <mergeCell ref="V7:X7"/>
    <mergeCell ref="Y7:AA7"/>
    <mergeCell ref="BI7:BK7"/>
    <mergeCell ref="AE8:AG13"/>
    <mergeCell ref="AE7:AG7"/>
    <mergeCell ref="M13:O13"/>
    <mergeCell ref="AB8:AD8"/>
    <mergeCell ref="AB9:AD9"/>
    <mergeCell ref="AB10:AD10"/>
    <mergeCell ref="AB11:AD11"/>
    <mergeCell ref="AB12:AD12"/>
    <mergeCell ref="AB13:AD13"/>
    <mergeCell ref="P11:R11"/>
    <mergeCell ref="S11:U11"/>
    <mergeCell ref="V11:X11"/>
    <mergeCell ref="Y11:AA11"/>
    <mergeCell ref="P10:R10"/>
    <mergeCell ref="S10:U10"/>
    <mergeCell ref="V10:X10"/>
    <mergeCell ref="Y10:AA10"/>
    <mergeCell ref="P13:R13"/>
    <mergeCell ref="M8:O8"/>
    <mergeCell ref="BF13:BH13"/>
    <mergeCell ref="BC3:BF3"/>
    <mergeCell ref="M9:O9"/>
    <mergeCell ref="M10:O10"/>
    <mergeCell ref="M11:O11"/>
    <mergeCell ref="M12:O12"/>
    <mergeCell ref="M7:O7"/>
    <mergeCell ref="AB7:AD7"/>
    <mergeCell ref="AZ7:BB7"/>
    <mergeCell ref="BC7:BE7"/>
  </mergeCells>
  <conditionalFormatting sqref="P8:R13 AZ8:BB13">
    <cfRule type="cellIs" dxfId="3" priority="10" operator="greaterThan">
      <formula>299</formula>
    </cfRule>
  </conditionalFormatting>
  <conditionalFormatting sqref="S8:U13 BC8:BE13">
    <cfRule type="cellIs" dxfId="2" priority="9" operator="greaterThan">
      <formula>149</formula>
    </cfRule>
  </conditionalFormatting>
  <conditionalFormatting sqref="V8:X13 BF8:BH13">
    <cfRule type="cellIs" dxfId="1" priority="8" operator="lessThan">
      <formula>1</formula>
    </cfRule>
  </conditionalFormatting>
  <conditionalFormatting sqref="BI8:BK13 Y8:AA13">
    <cfRule type="cellIs" dxfId="0" priority="3" operator="greaterThan">
      <formula>399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47"/>
  <sheetViews>
    <sheetView workbookViewId="0">
      <selection sqref="A1:BQ1"/>
    </sheetView>
  </sheetViews>
  <sheetFormatPr baseColWidth="10" defaultColWidth="11.44140625" defaultRowHeight="13.2"/>
  <cols>
    <col min="1" max="46" width="1.88671875" style="74" customWidth="1"/>
    <col min="47" max="69" width="5.44140625" style="74" customWidth="1"/>
    <col min="70" max="16384" width="11.44140625" style="74"/>
  </cols>
  <sheetData>
    <row r="1" spans="1:46" ht="15" customHeight="1">
      <c r="A1" s="232" t="s">
        <v>26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104"/>
      <c r="P1" s="104"/>
      <c r="Q1" s="104"/>
      <c r="R1" s="104"/>
    </row>
    <row r="2" spans="1:46" ht="15" customHeigh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4"/>
      <c r="P2" s="104"/>
      <c r="Q2" s="104"/>
      <c r="R2" s="104"/>
    </row>
    <row r="3" spans="1:46" ht="24" customHeight="1">
      <c r="A3" s="234"/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4"/>
      <c r="AT3" s="234"/>
    </row>
    <row r="4" spans="1:46" ht="24" customHeight="1">
      <c r="A4" s="233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33"/>
      <c r="AF4" s="233"/>
      <c r="AG4" s="233"/>
      <c r="AH4" s="233"/>
      <c r="AI4" s="233"/>
      <c r="AJ4" s="233"/>
      <c r="AK4" s="233"/>
      <c r="AL4" s="233"/>
      <c r="AM4" s="233"/>
      <c r="AN4" s="233"/>
      <c r="AO4" s="233"/>
      <c r="AP4" s="233"/>
      <c r="AQ4" s="233"/>
      <c r="AR4" s="233"/>
      <c r="AS4" s="233"/>
      <c r="AT4" s="233"/>
    </row>
    <row r="5" spans="1:46" s="103" customFormat="1" ht="24" customHeight="1">
      <c r="A5" s="230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</row>
    <row r="6" spans="1:46" s="103" customFormat="1" ht="24" customHeight="1">
      <c r="A6" s="231"/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1"/>
      <c r="AR6" s="231"/>
      <c r="AS6" s="231"/>
      <c r="AT6" s="231"/>
    </row>
    <row r="7" spans="1:46" s="96" customFormat="1" ht="12" customHeight="1">
      <c r="A7" s="99"/>
      <c r="B7" s="100"/>
      <c r="C7" s="100"/>
      <c r="D7" s="100"/>
      <c r="F7" s="97"/>
      <c r="G7" s="97"/>
      <c r="H7" s="97"/>
      <c r="I7" s="99"/>
      <c r="J7" s="98"/>
      <c r="K7" s="98"/>
      <c r="L7" s="98"/>
      <c r="M7" s="97"/>
      <c r="N7" s="97"/>
      <c r="O7" s="97"/>
      <c r="P7" s="97"/>
      <c r="Q7" s="97"/>
      <c r="R7" s="97"/>
    </row>
    <row r="8" spans="1:46" s="101" customFormat="1" ht="12" customHeight="1">
      <c r="A8" s="102" t="s">
        <v>48</v>
      </c>
      <c r="I8" s="102"/>
    </row>
    <row r="9" spans="1:46" s="96" customFormat="1" ht="12" customHeight="1" thickBot="1">
      <c r="A9" s="99"/>
      <c r="B9" s="100"/>
      <c r="C9" s="100"/>
      <c r="D9" s="100"/>
      <c r="F9" s="97"/>
      <c r="G9" s="97"/>
      <c r="H9" s="97"/>
      <c r="I9" s="99"/>
      <c r="J9" s="98"/>
      <c r="K9" s="98"/>
      <c r="L9" s="98"/>
      <c r="M9" s="97"/>
      <c r="N9" s="97"/>
      <c r="O9" s="97"/>
      <c r="P9" s="97"/>
      <c r="Q9" s="97"/>
      <c r="R9" s="97"/>
    </row>
    <row r="10" spans="1:46" ht="18" customHeight="1">
      <c r="A10" s="219" t="s">
        <v>27</v>
      </c>
      <c r="B10" s="220"/>
      <c r="C10" s="221" t="s">
        <v>28</v>
      </c>
      <c r="D10" s="222"/>
      <c r="E10" s="222"/>
      <c r="F10" s="222"/>
      <c r="G10" s="222"/>
      <c r="H10" s="222"/>
      <c r="I10" s="222"/>
      <c r="J10" s="222"/>
      <c r="K10" s="223"/>
      <c r="L10" s="224"/>
      <c r="M10" s="225"/>
      <c r="N10" s="225"/>
      <c r="O10" s="225"/>
      <c r="P10" s="225"/>
      <c r="Q10" s="225"/>
      <c r="R10" s="225"/>
      <c r="S10" s="225"/>
      <c r="T10" s="225"/>
      <c r="U10" s="225"/>
      <c r="V10" s="226"/>
      <c r="Y10" s="219" t="s">
        <v>29</v>
      </c>
      <c r="Z10" s="220"/>
      <c r="AA10" s="221" t="s">
        <v>28</v>
      </c>
      <c r="AB10" s="222"/>
      <c r="AC10" s="222"/>
      <c r="AD10" s="222"/>
      <c r="AE10" s="222"/>
      <c r="AF10" s="222"/>
      <c r="AG10" s="222"/>
      <c r="AH10" s="222"/>
      <c r="AI10" s="223"/>
      <c r="AJ10" s="224"/>
      <c r="AK10" s="225"/>
      <c r="AL10" s="225"/>
      <c r="AM10" s="225"/>
      <c r="AN10" s="225"/>
      <c r="AO10" s="225"/>
      <c r="AP10" s="225"/>
      <c r="AQ10" s="225"/>
      <c r="AR10" s="225"/>
      <c r="AS10" s="225"/>
      <c r="AT10" s="226"/>
    </row>
    <row r="11" spans="1:46" s="80" customFormat="1" ht="18" customHeight="1">
      <c r="A11" s="210" t="s">
        <v>30</v>
      </c>
      <c r="B11" s="211"/>
      <c r="C11" s="211"/>
      <c r="D11" s="211"/>
      <c r="E11" s="211"/>
      <c r="F11" s="211"/>
      <c r="G11" s="212"/>
      <c r="H11" s="205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7"/>
      <c r="Y11" s="210" t="s">
        <v>30</v>
      </c>
      <c r="Z11" s="211"/>
      <c r="AA11" s="211"/>
      <c r="AB11" s="211"/>
      <c r="AC11" s="211"/>
      <c r="AD11" s="211"/>
      <c r="AE11" s="212"/>
      <c r="AF11" s="205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7"/>
    </row>
    <row r="12" spans="1:46" s="80" customFormat="1" ht="18" customHeight="1">
      <c r="A12" s="227" t="s">
        <v>31</v>
      </c>
      <c r="B12" s="228"/>
      <c r="C12" s="228"/>
      <c r="D12" s="229"/>
      <c r="E12" s="205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7"/>
      <c r="Y12" s="227" t="s">
        <v>31</v>
      </c>
      <c r="Z12" s="228"/>
      <c r="AA12" s="228"/>
      <c r="AB12" s="229"/>
      <c r="AC12" s="205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7"/>
    </row>
    <row r="13" spans="1:46" s="80" customFormat="1" ht="18" customHeight="1">
      <c r="A13" s="210" t="s">
        <v>32</v>
      </c>
      <c r="B13" s="211"/>
      <c r="C13" s="211"/>
      <c r="D13" s="211"/>
      <c r="E13" s="202"/>
      <c r="F13" s="202"/>
      <c r="G13" s="202"/>
      <c r="H13" s="202"/>
      <c r="I13" s="202"/>
      <c r="J13" s="202"/>
      <c r="K13" s="202"/>
      <c r="L13" s="202"/>
      <c r="M13" s="203"/>
      <c r="N13" s="205"/>
      <c r="O13" s="206"/>
      <c r="P13" s="206"/>
      <c r="Q13" s="206"/>
      <c r="R13" s="206"/>
      <c r="S13" s="206"/>
      <c r="T13" s="206"/>
      <c r="U13" s="206"/>
      <c r="V13" s="207"/>
      <c r="Y13" s="210" t="s">
        <v>32</v>
      </c>
      <c r="Z13" s="211"/>
      <c r="AA13" s="211"/>
      <c r="AB13" s="211"/>
      <c r="AC13" s="202"/>
      <c r="AD13" s="202"/>
      <c r="AE13" s="202"/>
      <c r="AF13" s="202"/>
      <c r="AG13" s="202"/>
      <c r="AH13" s="202"/>
      <c r="AI13" s="202"/>
      <c r="AJ13" s="202"/>
      <c r="AK13" s="203"/>
      <c r="AL13" s="205"/>
      <c r="AM13" s="206"/>
      <c r="AN13" s="206"/>
      <c r="AO13" s="206"/>
      <c r="AP13" s="206"/>
      <c r="AQ13" s="206"/>
      <c r="AR13" s="206"/>
      <c r="AS13" s="206"/>
      <c r="AT13" s="207"/>
    </row>
    <row r="14" spans="1:46" s="80" customFormat="1" ht="18" customHeight="1">
      <c r="A14" s="210" t="s">
        <v>47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2"/>
      <c r="L14" s="205"/>
      <c r="M14" s="208"/>
      <c r="N14" s="201" t="s">
        <v>46</v>
      </c>
      <c r="O14" s="202"/>
      <c r="P14" s="202"/>
      <c r="Q14" s="202"/>
      <c r="R14" s="202"/>
      <c r="S14" s="202"/>
      <c r="T14" s="202"/>
      <c r="U14" s="203"/>
      <c r="V14" s="89"/>
      <c r="Y14" s="210" t="s">
        <v>47</v>
      </c>
      <c r="Z14" s="211"/>
      <c r="AA14" s="211"/>
      <c r="AB14" s="211"/>
      <c r="AC14" s="211"/>
      <c r="AD14" s="211"/>
      <c r="AE14" s="211"/>
      <c r="AF14" s="211"/>
      <c r="AG14" s="211"/>
      <c r="AH14" s="211"/>
      <c r="AI14" s="212"/>
      <c r="AJ14" s="205"/>
      <c r="AK14" s="208"/>
      <c r="AL14" s="201" t="s">
        <v>46</v>
      </c>
      <c r="AM14" s="202"/>
      <c r="AN14" s="202"/>
      <c r="AO14" s="202"/>
      <c r="AP14" s="202"/>
      <c r="AQ14" s="202"/>
      <c r="AR14" s="202"/>
      <c r="AS14" s="203"/>
      <c r="AT14" s="89"/>
    </row>
    <row r="15" spans="1:46" s="80" customFormat="1" ht="18" customHeight="1" thickBot="1">
      <c r="A15" s="213" t="s">
        <v>33</v>
      </c>
      <c r="B15" s="214"/>
      <c r="C15" s="214"/>
      <c r="D15" s="214"/>
      <c r="E15" s="214"/>
      <c r="F15" s="215"/>
      <c r="G15" s="216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7"/>
      <c r="V15" s="218"/>
      <c r="Y15" s="213" t="s">
        <v>33</v>
      </c>
      <c r="Z15" s="214"/>
      <c r="AA15" s="214"/>
      <c r="AB15" s="214"/>
      <c r="AC15" s="214"/>
      <c r="AD15" s="215"/>
      <c r="AE15" s="216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8"/>
    </row>
    <row r="16" spans="1:46" s="82" customFormat="1" ht="18" customHeight="1" thickBot="1">
      <c r="A16" s="84"/>
      <c r="B16" s="83"/>
      <c r="C16" s="83"/>
      <c r="D16" s="83"/>
      <c r="I16" s="84"/>
      <c r="J16" s="83"/>
      <c r="K16" s="83"/>
      <c r="L16" s="83"/>
    </row>
    <row r="17" spans="1:46" s="80" customFormat="1" ht="18" customHeight="1">
      <c r="A17" s="219" t="s">
        <v>34</v>
      </c>
      <c r="B17" s="220"/>
      <c r="C17" s="221" t="s">
        <v>28</v>
      </c>
      <c r="D17" s="222"/>
      <c r="E17" s="222"/>
      <c r="F17" s="222"/>
      <c r="G17" s="222"/>
      <c r="H17" s="222"/>
      <c r="I17" s="222"/>
      <c r="J17" s="222"/>
      <c r="K17" s="223"/>
      <c r="L17" s="224"/>
      <c r="M17" s="225"/>
      <c r="N17" s="225"/>
      <c r="O17" s="225"/>
      <c r="P17" s="225"/>
      <c r="Q17" s="225"/>
      <c r="R17" s="225"/>
      <c r="S17" s="225"/>
      <c r="T17" s="225"/>
      <c r="U17" s="225"/>
      <c r="V17" s="226"/>
      <c r="Y17" s="219" t="s">
        <v>35</v>
      </c>
      <c r="Z17" s="220"/>
      <c r="AA17" s="221" t="s">
        <v>28</v>
      </c>
      <c r="AB17" s="222"/>
      <c r="AC17" s="222"/>
      <c r="AD17" s="222"/>
      <c r="AE17" s="222"/>
      <c r="AF17" s="222"/>
      <c r="AG17" s="222"/>
      <c r="AH17" s="222"/>
      <c r="AI17" s="223"/>
      <c r="AJ17" s="224"/>
      <c r="AK17" s="225"/>
      <c r="AL17" s="225"/>
      <c r="AM17" s="225"/>
      <c r="AN17" s="225"/>
      <c r="AO17" s="225"/>
      <c r="AP17" s="225"/>
      <c r="AQ17" s="225"/>
      <c r="AR17" s="225"/>
      <c r="AS17" s="225"/>
      <c r="AT17" s="226"/>
    </row>
    <row r="18" spans="1:46" s="80" customFormat="1" ht="18" customHeight="1">
      <c r="A18" s="210" t="s">
        <v>30</v>
      </c>
      <c r="B18" s="211"/>
      <c r="C18" s="211"/>
      <c r="D18" s="211"/>
      <c r="E18" s="211"/>
      <c r="F18" s="211"/>
      <c r="G18" s="212"/>
      <c r="H18" s="205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7"/>
      <c r="Y18" s="210" t="s">
        <v>30</v>
      </c>
      <c r="Z18" s="211"/>
      <c r="AA18" s="211"/>
      <c r="AB18" s="211"/>
      <c r="AC18" s="211"/>
      <c r="AD18" s="211"/>
      <c r="AE18" s="212"/>
      <c r="AF18" s="205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7"/>
    </row>
    <row r="19" spans="1:46" s="80" customFormat="1" ht="18" customHeight="1">
      <c r="A19" s="227" t="s">
        <v>31</v>
      </c>
      <c r="B19" s="228"/>
      <c r="C19" s="228"/>
      <c r="D19" s="229"/>
      <c r="E19" s="205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7"/>
      <c r="Y19" s="227" t="s">
        <v>31</v>
      </c>
      <c r="Z19" s="228"/>
      <c r="AA19" s="228"/>
      <c r="AB19" s="229"/>
      <c r="AC19" s="205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7"/>
    </row>
    <row r="20" spans="1:46" s="80" customFormat="1" ht="18" customHeight="1">
      <c r="A20" s="210" t="s">
        <v>32</v>
      </c>
      <c r="B20" s="211"/>
      <c r="C20" s="211"/>
      <c r="D20" s="211"/>
      <c r="E20" s="202"/>
      <c r="F20" s="202"/>
      <c r="G20" s="202"/>
      <c r="H20" s="202"/>
      <c r="I20" s="202"/>
      <c r="J20" s="202"/>
      <c r="K20" s="202"/>
      <c r="L20" s="202"/>
      <c r="M20" s="203"/>
      <c r="N20" s="205"/>
      <c r="O20" s="206"/>
      <c r="P20" s="206"/>
      <c r="Q20" s="206"/>
      <c r="R20" s="206"/>
      <c r="S20" s="206"/>
      <c r="T20" s="206"/>
      <c r="U20" s="206"/>
      <c r="V20" s="207"/>
      <c r="Y20" s="210" t="s">
        <v>32</v>
      </c>
      <c r="Z20" s="211"/>
      <c r="AA20" s="211"/>
      <c r="AB20" s="211"/>
      <c r="AC20" s="202"/>
      <c r="AD20" s="202"/>
      <c r="AE20" s="202"/>
      <c r="AF20" s="202"/>
      <c r="AG20" s="202"/>
      <c r="AH20" s="202"/>
      <c r="AI20" s="202"/>
      <c r="AJ20" s="202"/>
      <c r="AK20" s="203"/>
      <c r="AL20" s="205"/>
      <c r="AM20" s="206"/>
      <c r="AN20" s="206"/>
      <c r="AO20" s="206"/>
      <c r="AP20" s="206"/>
      <c r="AQ20" s="206"/>
      <c r="AR20" s="206"/>
      <c r="AS20" s="206"/>
      <c r="AT20" s="207"/>
    </row>
    <row r="21" spans="1:46" s="80" customFormat="1" ht="18" customHeight="1">
      <c r="A21" s="210" t="s">
        <v>47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2"/>
      <c r="L21" s="205"/>
      <c r="M21" s="208"/>
      <c r="N21" s="201" t="s">
        <v>46</v>
      </c>
      <c r="O21" s="202"/>
      <c r="P21" s="202"/>
      <c r="Q21" s="202"/>
      <c r="R21" s="202"/>
      <c r="S21" s="202"/>
      <c r="T21" s="202"/>
      <c r="U21" s="203"/>
      <c r="V21" s="89"/>
      <c r="Y21" s="210" t="s">
        <v>47</v>
      </c>
      <c r="Z21" s="211"/>
      <c r="AA21" s="211"/>
      <c r="AB21" s="211"/>
      <c r="AC21" s="211"/>
      <c r="AD21" s="211"/>
      <c r="AE21" s="211"/>
      <c r="AF21" s="211"/>
      <c r="AG21" s="211"/>
      <c r="AH21" s="211"/>
      <c r="AI21" s="212"/>
      <c r="AJ21" s="205"/>
      <c r="AK21" s="208"/>
      <c r="AL21" s="201" t="s">
        <v>46</v>
      </c>
      <c r="AM21" s="202"/>
      <c r="AN21" s="202"/>
      <c r="AO21" s="202"/>
      <c r="AP21" s="202"/>
      <c r="AQ21" s="202"/>
      <c r="AR21" s="202"/>
      <c r="AS21" s="203"/>
      <c r="AT21" s="89"/>
    </row>
    <row r="22" spans="1:46" s="80" customFormat="1" ht="18" customHeight="1" thickBot="1">
      <c r="A22" s="213" t="s">
        <v>33</v>
      </c>
      <c r="B22" s="214"/>
      <c r="C22" s="214"/>
      <c r="D22" s="214"/>
      <c r="E22" s="214"/>
      <c r="F22" s="215"/>
      <c r="G22" s="216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8"/>
      <c r="Y22" s="213" t="s">
        <v>33</v>
      </c>
      <c r="Z22" s="214"/>
      <c r="AA22" s="214"/>
      <c r="AB22" s="214"/>
      <c r="AC22" s="214"/>
      <c r="AD22" s="215"/>
      <c r="AE22" s="216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8"/>
    </row>
    <row r="23" spans="1:46" s="80" customFormat="1" ht="18" customHeight="1" thickBot="1">
      <c r="A23" s="94"/>
      <c r="B23" s="93"/>
      <c r="C23" s="93"/>
      <c r="D23" s="93"/>
      <c r="E23" s="92"/>
      <c r="I23" s="91"/>
      <c r="J23" s="90"/>
      <c r="K23" s="90"/>
      <c r="L23" s="90"/>
    </row>
    <row r="24" spans="1:46" s="80" customFormat="1" ht="18" customHeight="1">
      <c r="A24" s="219" t="s">
        <v>36</v>
      </c>
      <c r="B24" s="220"/>
      <c r="C24" s="221" t="s">
        <v>28</v>
      </c>
      <c r="D24" s="222"/>
      <c r="E24" s="222"/>
      <c r="F24" s="222"/>
      <c r="G24" s="222"/>
      <c r="H24" s="222"/>
      <c r="I24" s="222"/>
      <c r="J24" s="222"/>
      <c r="K24" s="223"/>
      <c r="L24" s="224"/>
      <c r="M24" s="225"/>
      <c r="N24" s="225"/>
      <c r="O24" s="225"/>
      <c r="P24" s="225"/>
      <c r="Q24" s="225"/>
      <c r="R24" s="225"/>
      <c r="S24" s="225"/>
      <c r="T24" s="225"/>
      <c r="U24" s="225"/>
      <c r="V24" s="226"/>
      <c r="Y24" s="219" t="s">
        <v>37</v>
      </c>
      <c r="Z24" s="220"/>
      <c r="AA24" s="221" t="s">
        <v>28</v>
      </c>
      <c r="AB24" s="222"/>
      <c r="AC24" s="222"/>
      <c r="AD24" s="222"/>
      <c r="AE24" s="222"/>
      <c r="AF24" s="222"/>
      <c r="AG24" s="222"/>
      <c r="AH24" s="222"/>
      <c r="AI24" s="223"/>
      <c r="AJ24" s="224"/>
      <c r="AK24" s="225"/>
      <c r="AL24" s="225"/>
      <c r="AM24" s="225"/>
      <c r="AN24" s="225"/>
      <c r="AO24" s="225"/>
      <c r="AP24" s="225"/>
      <c r="AQ24" s="225"/>
      <c r="AR24" s="225"/>
      <c r="AS24" s="225"/>
      <c r="AT24" s="226"/>
    </row>
    <row r="25" spans="1:46" s="80" customFormat="1" ht="18" customHeight="1">
      <c r="A25" s="210" t="s">
        <v>30</v>
      </c>
      <c r="B25" s="211"/>
      <c r="C25" s="211"/>
      <c r="D25" s="211"/>
      <c r="E25" s="211"/>
      <c r="F25" s="211"/>
      <c r="G25" s="212"/>
      <c r="H25" s="205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7"/>
      <c r="Y25" s="210" t="s">
        <v>30</v>
      </c>
      <c r="Z25" s="211"/>
      <c r="AA25" s="211"/>
      <c r="AB25" s="211"/>
      <c r="AC25" s="211"/>
      <c r="AD25" s="211"/>
      <c r="AE25" s="212"/>
      <c r="AF25" s="205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7"/>
    </row>
    <row r="26" spans="1:46" s="80" customFormat="1" ht="18" customHeight="1">
      <c r="A26" s="227" t="s">
        <v>31</v>
      </c>
      <c r="B26" s="228"/>
      <c r="C26" s="228"/>
      <c r="D26" s="229"/>
      <c r="E26" s="205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7"/>
      <c r="Y26" s="227" t="s">
        <v>31</v>
      </c>
      <c r="Z26" s="228"/>
      <c r="AA26" s="228"/>
      <c r="AB26" s="229"/>
      <c r="AC26" s="205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7"/>
    </row>
    <row r="27" spans="1:46" s="95" customFormat="1" ht="18" customHeight="1">
      <c r="A27" s="210" t="s">
        <v>32</v>
      </c>
      <c r="B27" s="211"/>
      <c r="C27" s="211"/>
      <c r="D27" s="211"/>
      <c r="E27" s="202"/>
      <c r="F27" s="202"/>
      <c r="G27" s="202"/>
      <c r="H27" s="202"/>
      <c r="I27" s="202"/>
      <c r="J27" s="202"/>
      <c r="K27" s="202"/>
      <c r="L27" s="202"/>
      <c r="M27" s="203"/>
      <c r="N27" s="205"/>
      <c r="O27" s="206"/>
      <c r="P27" s="206"/>
      <c r="Q27" s="206"/>
      <c r="R27" s="206"/>
      <c r="S27" s="206"/>
      <c r="T27" s="206"/>
      <c r="U27" s="206"/>
      <c r="V27" s="207"/>
      <c r="Y27" s="210" t="s">
        <v>32</v>
      </c>
      <c r="Z27" s="211"/>
      <c r="AA27" s="211"/>
      <c r="AB27" s="211"/>
      <c r="AC27" s="202"/>
      <c r="AD27" s="202"/>
      <c r="AE27" s="202"/>
      <c r="AF27" s="202"/>
      <c r="AG27" s="202"/>
      <c r="AH27" s="202"/>
      <c r="AI27" s="202"/>
      <c r="AJ27" s="202"/>
      <c r="AK27" s="203"/>
      <c r="AL27" s="205"/>
      <c r="AM27" s="206"/>
      <c r="AN27" s="206"/>
      <c r="AO27" s="206"/>
      <c r="AP27" s="206"/>
      <c r="AQ27" s="206"/>
      <c r="AR27" s="206"/>
      <c r="AS27" s="206"/>
      <c r="AT27" s="207"/>
    </row>
    <row r="28" spans="1:46" s="80" customFormat="1" ht="18" customHeight="1">
      <c r="A28" s="210" t="s">
        <v>47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12"/>
      <c r="L28" s="205"/>
      <c r="M28" s="208"/>
      <c r="N28" s="201" t="s">
        <v>46</v>
      </c>
      <c r="O28" s="202"/>
      <c r="P28" s="202"/>
      <c r="Q28" s="202"/>
      <c r="R28" s="202"/>
      <c r="S28" s="202"/>
      <c r="T28" s="202"/>
      <c r="U28" s="203"/>
      <c r="V28" s="89"/>
      <c r="Y28" s="210" t="s">
        <v>47</v>
      </c>
      <c r="Z28" s="211"/>
      <c r="AA28" s="211"/>
      <c r="AB28" s="211"/>
      <c r="AC28" s="211"/>
      <c r="AD28" s="211"/>
      <c r="AE28" s="211"/>
      <c r="AF28" s="211"/>
      <c r="AG28" s="211"/>
      <c r="AH28" s="211"/>
      <c r="AI28" s="212"/>
      <c r="AJ28" s="205"/>
      <c r="AK28" s="208"/>
      <c r="AL28" s="201" t="s">
        <v>46</v>
      </c>
      <c r="AM28" s="202"/>
      <c r="AN28" s="202"/>
      <c r="AO28" s="202"/>
      <c r="AP28" s="202"/>
      <c r="AQ28" s="202"/>
      <c r="AR28" s="202"/>
      <c r="AS28" s="203"/>
      <c r="AT28" s="89"/>
    </row>
    <row r="29" spans="1:46" s="80" customFormat="1" ht="18" customHeight="1" thickBot="1">
      <c r="A29" s="213" t="s">
        <v>33</v>
      </c>
      <c r="B29" s="214"/>
      <c r="C29" s="214"/>
      <c r="D29" s="214"/>
      <c r="E29" s="214"/>
      <c r="F29" s="215"/>
      <c r="G29" s="216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8"/>
      <c r="Y29" s="213" t="s">
        <v>33</v>
      </c>
      <c r="Z29" s="214"/>
      <c r="AA29" s="214"/>
      <c r="AB29" s="214"/>
      <c r="AC29" s="214"/>
      <c r="AD29" s="215"/>
      <c r="AE29" s="216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8"/>
    </row>
    <row r="30" spans="1:46" s="80" customFormat="1" ht="18" customHeight="1" thickBot="1">
      <c r="A30" s="94"/>
      <c r="B30" s="93"/>
      <c r="C30" s="93"/>
      <c r="D30" s="93"/>
      <c r="E30" s="92"/>
      <c r="I30" s="91"/>
      <c r="J30" s="90"/>
      <c r="K30" s="90"/>
      <c r="L30" s="90"/>
    </row>
    <row r="31" spans="1:46" s="80" customFormat="1" ht="18" customHeight="1">
      <c r="A31" s="219" t="s">
        <v>38</v>
      </c>
      <c r="B31" s="220"/>
      <c r="C31" s="221" t="s">
        <v>28</v>
      </c>
      <c r="D31" s="222"/>
      <c r="E31" s="222"/>
      <c r="F31" s="222"/>
      <c r="G31" s="222"/>
      <c r="H31" s="222"/>
      <c r="I31" s="222"/>
      <c r="J31" s="222"/>
      <c r="K31" s="223"/>
      <c r="L31" s="224"/>
      <c r="M31" s="225"/>
      <c r="N31" s="225"/>
      <c r="O31" s="225"/>
      <c r="P31" s="225"/>
      <c r="Q31" s="225"/>
      <c r="R31" s="225"/>
      <c r="S31" s="225"/>
      <c r="T31" s="225"/>
      <c r="U31" s="225"/>
      <c r="V31" s="226"/>
      <c r="Y31" s="219" t="s">
        <v>39</v>
      </c>
      <c r="Z31" s="220"/>
      <c r="AA31" s="221" t="s">
        <v>28</v>
      </c>
      <c r="AB31" s="222"/>
      <c r="AC31" s="222"/>
      <c r="AD31" s="222"/>
      <c r="AE31" s="222"/>
      <c r="AF31" s="222"/>
      <c r="AG31" s="222"/>
      <c r="AH31" s="222"/>
      <c r="AI31" s="223"/>
      <c r="AJ31" s="224"/>
      <c r="AK31" s="225"/>
      <c r="AL31" s="225"/>
      <c r="AM31" s="225"/>
      <c r="AN31" s="225"/>
      <c r="AO31" s="225"/>
      <c r="AP31" s="225"/>
      <c r="AQ31" s="225"/>
      <c r="AR31" s="225"/>
      <c r="AS31" s="225"/>
      <c r="AT31" s="226"/>
    </row>
    <row r="32" spans="1:46" s="80" customFormat="1" ht="18" customHeight="1">
      <c r="A32" s="210" t="s">
        <v>30</v>
      </c>
      <c r="B32" s="211"/>
      <c r="C32" s="211"/>
      <c r="D32" s="211"/>
      <c r="E32" s="211"/>
      <c r="F32" s="211"/>
      <c r="G32" s="212"/>
      <c r="H32" s="205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7"/>
      <c r="Y32" s="210" t="s">
        <v>30</v>
      </c>
      <c r="Z32" s="211"/>
      <c r="AA32" s="211"/>
      <c r="AB32" s="211"/>
      <c r="AC32" s="211"/>
      <c r="AD32" s="211"/>
      <c r="AE32" s="212"/>
      <c r="AF32" s="205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7"/>
    </row>
    <row r="33" spans="1:46" s="80" customFormat="1" ht="18" customHeight="1">
      <c r="A33" s="227" t="s">
        <v>31</v>
      </c>
      <c r="B33" s="228"/>
      <c r="C33" s="228"/>
      <c r="D33" s="229"/>
      <c r="E33" s="205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7"/>
      <c r="Y33" s="227" t="s">
        <v>31</v>
      </c>
      <c r="Z33" s="228"/>
      <c r="AA33" s="228"/>
      <c r="AB33" s="229"/>
      <c r="AC33" s="205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7"/>
    </row>
    <row r="34" spans="1:46" s="80" customFormat="1" ht="18" customHeight="1">
      <c r="A34" s="210" t="s">
        <v>32</v>
      </c>
      <c r="B34" s="211"/>
      <c r="C34" s="211"/>
      <c r="D34" s="211"/>
      <c r="E34" s="202"/>
      <c r="F34" s="202"/>
      <c r="G34" s="202"/>
      <c r="H34" s="202"/>
      <c r="I34" s="202"/>
      <c r="J34" s="202"/>
      <c r="K34" s="202"/>
      <c r="L34" s="202"/>
      <c r="M34" s="203"/>
      <c r="N34" s="205"/>
      <c r="O34" s="206"/>
      <c r="P34" s="206"/>
      <c r="Q34" s="206"/>
      <c r="R34" s="206"/>
      <c r="S34" s="206"/>
      <c r="T34" s="206"/>
      <c r="U34" s="206"/>
      <c r="V34" s="207"/>
      <c r="Y34" s="210" t="s">
        <v>32</v>
      </c>
      <c r="Z34" s="211"/>
      <c r="AA34" s="211"/>
      <c r="AB34" s="211"/>
      <c r="AC34" s="202"/>
      <c r="AD34" s="202"/>
      <c r="AE34" s="202"/>
      <c r="AF34" s="202"/>
      <c r="AG34" s="202"/>
      <c r="AH34" s="202"/>
      <c r="AI34" s="202"/>
      <c r="AJ34" s="202"/>
      <c r="AK34" s="203"/>
      <c r="AL34" s="205"/>
      <c r="AM34" s="206"/>
      <c r="AN34" s="206"/>
      <c r="AO34" s="206"/>
      <c r="AP34" s="206"/>
      <c r="AQ34" s="206"/>
      <c r="AR34" s="206"/>
      <c r="AS34" s="206"/>
      <c r="AT34" s="207"/>
    </row>
    <row r="35" spans="1:46" s="80" customFormat="1" ht="18" customHeight="1">
      <c r="A35" s="210" t="s">
        <v>47</v>
      </c>
      <c r="B35" s="211"/>
      <c r="C35" s="211"/>
      <c r="D35" s="211"/>
      <c r="E35" s="211"/>
      <c r="F35" s="211"/>
      <c r="G35" s="211"/>
      <c r="H35" s="211"/>
      <c r="I35" s="211"/>
      <c r="J35" s="211"/>
      <c r="K35" s="212"/>
      <c r="L35" s="205"/>
      <c r="M35" s="208"/>
      <c r="N35" s="201" t="s">
        <v>46</v>
      </c>
      <c r="O35" s="202"/>
      <c r="P35" s="202"/>
      <c r="Q35" s="202"/>
      <c r="R35" s="202"/>
      <c r="S35" s="202"/>
      <c r="T35" s="202"/>
      <c r="U35" s="203"/>
      <c r="V35" s="89"/>
      <c r="Y35" s="210" t="s">
        <v>47</v>
      </c>
      <c r="Z35" s="211"/>
      <c r="AA35" s="211"/>
      <c r="AB35" s="211"/>
      <c r="AC35" s="211"/>
      <c r="AD35" s="211"/>
      <c r="AE35" s="211"/>
      <c r="AF35" s="211"/>
      <c r="AG35" s="211"/>
      <c r="AH35" s="211"/>
      <c r="AI35" s="212"/>
      <c r="AJ35" s="205"/>
      <c r="AK35" s="208"/>
      <c r="AL35" s="201" t="s">
        <v>46</v>
      </c>
      <c r="AM35" s="202"/>
      <c r="AN35" s="202"/>
      <c r="AO35" s="202"/>
      <c r="AP35" s="202"/>
      <c r="AQ35" s="202"/>
      <c r="AR35" s="202"/>
      <c r="AS35" s="203"/>
      <c r="AT35" s="89"/>
    </row>
    <row r="36" spans="1:46" s="80" customFormat="1" ht="18" customHeight="1" thickBot="1">
      <c r="A36" s="213" t="s">
        <v>33</v>
      </c>
      <c r="B36" s="214"/>
      <c r="C36" s="214"/>
      <c r="D36" s="214"/>
      <c r="E36" s="214"/>
      <c r="F36" s="215"/>
      <c r="G36" s="216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8"/>
      <c r="Y36" s="213" t="s">
        <v>33</v>
      </c>
      <c r="Z36" s="214"/>
      <c r="AA36" s="214"/>
      <c r="AB36" s="214"/>
      <c r="AC36" s="214"/>
      <c r="AD36" s="215"/>
      <c r="AE36" s="216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8"/>
    </row>
    <row r="37" spans="1:46" s="86" customFormat="1" ht="18" customHeight="1">
      <c r="A37" s="88"/>
      <c r="B37" s="88"/>
      <c r="C37" s="88"/>
      <c r="D37" s="87"/>
    </row>
    <row r="38" spans="1:46" s="82" customFormat="1" ht="18" customHeight="1">
      <c r="A38" s="85" t="s">
        <v>40</v>
      </c>
      <c r="B38" s="85"/>
      <c r="C38" s="83"/>
      <c r="D38" s="83"/>
      <c r="I38" s="84"/>
      <c r="J38" s="83"/>
      <c r="K38" s="83"/>
      <c r="L38" s="83"/>
    </row>
    <row r="39" spans="1:46" s="81" customFormat="1" ht="24" customHeight="1">
      <c r="A39" s="209"/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</row>
    <row r="40" spans="1:46" s="81" customFormat="1" ht="24" customHeight="1">
      <c r="A40" s="204"/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</row>
    <row r="41" spans="1:46" s="81" customFormat="1" ht="24" customHeight="1">
      <c r="A41" s="204"/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</row>
    <row r="42" spans="1:46" s="80" customFormat="1" ht="24" customHeight="1">
      <c r="A42" s="90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</row>
    <row r="43" spans="1:46" ht="18" customHeight="1">
      <c r="A43" s="79"/>
      <c r="B43" s="77"/>
      <c r="C43" s="77"/>
      <c r="D43" s="77"/>
      <c r="I43" s="79"/>
      <c r="J43" s="77"/>
      <c r="K43" s="77"/>
      <c r="L43" s="77"/>
    </row>
    <row r="44" spans="1:46" ht="18" customHeight="1">
      <c r="A44" s="79"/>
      <c r="B44" s="77"/>
      <c r="C44" s="77"/>
      <c r="D44" s="77"/>
      <c r="I44" s="79"/>
      <c r="J44" s="77"/>
      <c r="K44" s="77"/>
      <c r="L44" s="77"/>
    </row>
    <row r="45" spans="1:46" ht="18" customHeight="1">
      <c r="A45" s="79"/>
      <c r="B45" s="77"/>
      <c r="C45" s="77"/>
      <c r="D45" s="77"/>
      <c r="I45" s="79"/>
      <c r="J45" s="77"/>
      <c r="K45" s="77"/>
      <c r="L45" s="77"/>
    </row>
    <row r="46" spans="1:46" ht="18" customHeight="1">
      <c r="A46" s="78"/>
      <c r="B46" s="78"/>
      <c r="C46" s="77"/>
      <c r="D46" s="77"/>
      <c r="I46" s="78"/>
      <c r="J46" s="78"/>
      <c r="K46" s="77"/>
      <c r="L46" s="77"/>
    </row>
    <row r="47" spans="1:46" ht="18" customHeight="1">
      <c r="A47" s="76"/>
      <c r="B47" s="75"/>
      <c r="C47" s="75"/>
      <c r="D47" s="75"/>
      <c r="I47" s="76"/>
      <c r="J47" s="75"/>
      <c r="K47" s="75"/>
      <c r="L47" s="75"/>
    </row>
  </sheetData>
  <sheetProtection password="DC27" sheet="1" objects="1" scenarios="1" selectLockedCells="1"/>
  <mergeCells count="120">
    <mergeCell ref="N13:V13"/>
    <mergeCell ref="A4:AT4"/>
    <mergeCell ref="A3:AT3"/>
    <mergeCell ref="Y18:AE18"/>
    <mergeCell ref="AF18:AT18"/>
    <mergeCell ref="A15:F15"/>
    <mergeCell ref="G15:V15"/>
    <mergeCell ref="L17:V17"/>
    <mergeCell ref="A18:G18"/>
    <mergeCell ref="H18:V18"/>
    <mergeCell ref="A17:B17"/>
    <mergeCell ref="Y15:AD15"/>
    <mergeCell ref="AE15:AT15"/>
    <mergeCell ref="Y17:Z17"/>
    <mergeCell ref="A1:N1"/>
    <mergeCell ref="A10:B10"/>
    <mergeCell ref="A11:G11"/>
    <mergeCell ref="H11:V11"/>
    <mergeCell ref="A12:D12"/>
    <mergeCell ref="A14:K14"/>
    <mergeCell ref="Y14:AI14"/>
    <mergeCell ref="AJ14:AK14"/>
    <mergeCell ref="N14:U14"/>
    <mergeCell ref="L14:M14"/>
    <mergeCell ref="Y12:AB12"/>
    <mergeCell ref="AC12:AT12"/>
    <mergeCell ref="Y13:AK13"/>
    <mergeCell ref="AL13:AT13"/>
    <mergeCell ref="L10:V10"/>
    <mergeCell ref="C10:K10"/>
    <mergeCell ref="Y10:Z10"/>
    <mergeCell ref="AA10:AI10"/>
    <mergeCell ref="AJ10:AT10"/>
    <mergeCell ref="Y11:AE11"/>
    <mergeCell ref="AF11:AT11"/>
    <mergeCell ref="AL14:AS14"/>
    <mergeCell ref="E12:V12"/>
    <mergeCell ref="A13:M13"/>
    <mergeCell ref="A24:B24"/>
    <mergeCell ref="C24:K24"/>
    <mergeCell ref="Y21:AI21"/>
    <mergeCell ref="AJ21:AK21"/>
    <mergeCell ref="Y22:AD22"/>
    <mergeCell ref="AE22:AT22"/>
    <mergeCell ref="Y20:AK20"/>
    <mergeCell ref="AA17:AI17"/>
    <mergeCell ref="AJ17:AT17"/>
    <mergeCell ref="C17:K17"/>
    <mergeCell ref="A22:F22"/>
    <mergeCell ref="A21:K21"/>
    <mergeCell ref="L21:M21"/>
    <mergeCell ref="N21:U21"/>
    <mergeCell ref="G22:V22"/>
    <mergeCell ref="AJ24:AT24"/>
    <mergeCell ref="L24:V24"/>
    <mergeCell ref="AL21:AS21"/>
    <mergeCell ref="E19:V19"/>
    <mergeCell ref="Y19:AB19"/>
    <mergeCell ref="A20:M20"/>
    <mergeCell ref="N20:V20"/>
    <mergeCell ref="AC19:AT19"/>
    <mergeCell ref="AL20:AT20"/>
    <mergeCell ref="Y31:Z31"/>
    <mergeCell ref="AA31:AI31"/>
    <mergeCell ref="AJ31:AT31"/>
    <mergeCell ref="Y33:AB33"/>
    <mergeCell ref="AC33:AT33"/>
    <mergeCell ref="A26:D26"/>
    <mergeCell ref="E26:V26"/>
    <mergeCell ref="A5:AT5"/>
    <mergeCell ref="A6:AT6"/>
    <mergeCell ref="A28:K28"/>
    <mergeCell ref="Y28:AI28"/>
    <mergeCell ref="Y24:Z24"/>
    <mergeCell ref="AA24:AI24"/>
    <mergeCell ref="AF25:AT25"/>
    <mergeCell ref="Y26:AB26"/>
    <mergeCell ref="AC26:AT26"/>
    <mergeCell ref="AL27:AT27"/>
    <mergeCell ref="Y25:AE25"/>
    <mergeCell ref="A25:G25"/>
    <mergeCell ref="H25:V25"/>
    <mergeCell ref="A27:M27"/>
    <mergeCell ref="N27:V27"/>
    <mergeCell ref="Y27:AK27"/>
    <mergeCell ref="A19:D19"/>
    <mergeCell ref="A33:D33"/>
    <mergeCell ref="E33:V33"/>
    <mergeCell ref="A34:M34"/>
    <mergeCell ref="Y36:AD36"/>
    <mergeCell ref="AE36:AT36"/>
    <mergeCell ref="A36:F36"/>
    <mergeCell ref="G36:V36"/>
    <mergeCell ref="A35:K35"/>
    <mergeCell ref="L35:M35"/>
    <mergeCell ref="N35:U35"/>
    <mergeCell ref="N28:U28"/>
    <mergeCell ref="A41:AT41"/>
    <mergeCell ref="N34:V34"/>
    <mergeCell ref="AJ28:AK28"/>
    <mergeCell ref="L28:M28"/>
    <mergeCell ref="A39:AT39"/>
    <mergeCell ref="A40:AT40"/>
    <mergeCell ref="AL34:AT34"/>
    <mergeCell ref="Y35:AI35"/>
    <mergeCell ref="AJ35:AK35"/>
    <mergeCell ref="AL35:AS35"/>
    <mergeCell ref="AL28:AS28"/>
    <mergeCell ref="Y29:AD29"/>
    <mergeCell ref="AE29:AT29"/>
    <mergeCell ref="A31:B31"/>
    <mergeCell ref="C31:K31"/>
    <mergeCell ref="L31:V31"/>
    <mergeCell ref="A29:F29"/>
    <mergeCell ref="G29:V29"/>
    <mergeCell ref="A32:G32"/>
    <mergeCell ref="Y32:AE32"/>
    <mergeCell ref="AF32:AT32"/>
    <mergeCell ref="Y34:AK34"/>
    <mergeCell ref="H32:V32"/>
  </mergeCells>
  <pageMargins left="0.78740157480314965" right="0.59055118110236227" top="0.39370078740157483" bottom="0.39370078740157483" header="0" footer="0"/>
  <pageSetup paperSize="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3"/>
  <sheetViews>
    <sheetView workbookViewId="0"/>
  </sheetViews>
  <sheetFormatPr baseColWidth="10" defaultColWidth="11.44140625" defaultRowHeight="10.199999999999999"/>
  <cols>
    <col min="1" max="2" width="6.77734375" style="17" customWidth="1"/>
    <col min="3" max="3" width="11.44140625" style="18"/>
    <col min="4" max="5" width="11.44140625" style="17"/>
    <col min="6" max="21" width="5.6640625" style="18" customWidth="1"/>
    <col min="22" max="22" width="5.6640625" style="17" customWidth="1"/>
    <col min="23" max="250" width="11.44140625" style="17"/>
    <col min="251" max="252" width="20.6640625" style="17" customWidth="1"/>
    <col min="253" max="253" width="8.6640625" style="17" customWidth="1"/>
    <col min="254" max="255" width="5.6640625" style="17" customWidth="1"/>
    <col min="256" max="256" width="6.6640625" style="17" customWidth="1"/>
    <col min="257" max="257" width="5.6640625" style="17" customWidth="1"/>
    <col min="258" max="258" width="5.6640625" style="17" bestFit="1" customWidth="1"/>
    <col min="259" max="261" width="11.44140625" style="17"/>
    <col min="262" max="278" width="5.6640625" style="17" customWidth="1"/>
    <col min="279" max="506" width="11.44140625" style="17"/>
    <col min="507" max="508" width="20.6640625" style="17" customWidth="1"/>
    <col min="509" max="509" width="8.6640625" style="17" customWidth="1"/>
    <col min="510" max="511" width="5.6640625" style="17" customWidth="1"/>
    <col min="512" max="512" width="6.6640625" style="17" customWidth="1"/>
    <col min="513" max="513" width="5.6640625" style="17" customWidth="1"/>
    <col min="514" max="514" width="5.6640625" style="17" bestFit="1" customWidth="1"/>
    <col min="515" max="517" width="11.44140625" style="17"/>
    <col min="518" max="534" width="5.6640625" style="17" customWidth="1"/>
    <col min="535" max="762" width="11.44140625" style="17"/>
    <col min="763" max="764" width="20.6640625" style="17" customWidth="1"/>
    <col min="765" max="765" width="8.6640625" style="17" customWidth="1"/>
    <col min="766" max="767" width="5.6640625" style="17" customWidth="1"/>
    <col min="768" max="768" width="6.6640625" style="17" customWidth="1"/>
    <col min="769" max="769" width="5.6640625" style="17" customWidth="1"/>
    <col min="770" max="770" width="5.6640625" style="17" bestFit="1" customWidth="1"/>
    <col min="771" max="773" width="11.44140625" style="17"/>
    <col min="774" max="790" width="5.6640625" style="17" customWidth="1"/>
    <col min="791" max="1018" width="11.44140625" style="17"/>
    <col min="1019" max="1020" width="20.6640625" style="17" customWidth="1"/>
    <col min="1021" max="1021" width="8.6640625" style="17" customWidth="1"/>
    <col min="1022" max="1023" width="5.6640625" style="17" customWidth="1"/>
    <col min="1024" max="1024" width="6.6640625" style="17" customWidth="1"/>
    <col min="1025" max="1025" width="5.6640625" style="17" customWidth="1"/>
    <col min="1026" max="1026" width="5.6640625" style="17" bestFit="1" customWidth="1"/>
    <col min="1027" max="1029" width="11.44140625" style="17"/>
    <col min="1030" max="1046" width="5.6640625" style="17" customWidth="1"/>
    <col min="1047" max="1274" width="11.44140625" style="17"/>
    <col min="1275" max="1276" width="20.6640625" style="17" customWidth="1"/>
    <col min="1277" max="1277" width="8.6640625" style="17" customWidth="1"/>
    <col min="1278" max="1279" width="5.6640625" style="17" customWidth="1"/>
    <col min="1280" max="1280" width="6.6640625" style="17" customWidth="1"/>
    <col min="1281" max="1281" width="5.6640625" style="17" customWidth="1"/>
    <col min="1282" max="1282" width="5.6640625" style="17" bestFit="1" customWidth="1"/>
    <col min="1283" max="1285" width="11.44140625" style="17"/>
    <col min="1286" max="1302" width="5.6640625" style="17" customWidth="1"/>
    <col min="1303" max="1530" width="11.44140625" style="17"/>
    <col min="1531" max="1532" width="20.6640625" style="17" customWidth="1"/>
    <col min="1533" max="1533" width="8.6640625" style="17" customWidth="1"/>
    <col min="1534" max="1535" width="5.6640625" style="17" customWidth="1"/>
    <col min="1536" max="1536" width="6.6640625" style="17" customWidth="1"/>
    <col min="1537" max="1537" width="5.6640625" style="17" customWidth="1"/>
    <col min="1538" max="1538" width="5.6640625" style="17" bestFit="1" customWidth="1"/>
    <col min="1539" max="1541" width="11.44140625" style="17"/>
    <col min="1542" max="1558" width="5.6640625" style="17" customWidth="1"/>
    <col min="1559" max="1786" width="11.44140625" style="17"/>
    <col min="1787" max="1788" width="20.6640625" style="17" customWidth="1"/>
    <col min="1789" max="1789" width="8.6640625" style="17" customWidth="1"/>
    <col min="1790" max="1791" width="5.6640625" style="17" customWidth="1"/>
    <col min="1792" max="1792" width="6.6640625" style="17" customWidth="1"/>
    <col min="1793" max="1793" width="5.6640625" style="17" customWidth="1"/>
    <col min="1794" max="1794" width="5.6640625" style="17" bestFit="1" customWidth="1"/>
    <col min="1795" max="1797" width="11.44140625" style="17"/>
    <col min="1798" max="1814" width="5.6640625" style="17" customWidth="1"/>
    <col min="1815" max="2042" width="11.44140625" style="17"/>
    <col min="2043" max="2044" width="20.6640625" style="17" customWidth="1"/>
    <col min="2045" max="2045" width="8.6640625" style="17" customWidth="1"/>
    <col min="2046" max="2047" width="5.6640625" style="17" customWidth="1"/>
    <col min="2048" max="2048" width="6.6640625" style="17" customWidth="1"/>
    <col min="2049" max="2049" width="5.6640625" style="17" customWidth="1"/>
    <col min="2050" max="2050" width="5.6640625" style="17" bestFit="1" customWidth="1"/>
    <col min="2051" max="2053" width="11.44140625" style="17"/>
    <col min="2054" max="2070" width="5.6640625" style="17" customWidth="1"/>
    <col min="2071" max="2298" width="11.44140625" style="17"/>
    <col min="2299" max="2300" width="20.6640625" style="17" customWidth="1"/>
    <col min="2301" max="2301" width="8.6640625" style="17" customWidth="1"/>
    <col min="2302" max="2303" width="5.6640625" style="17" customWidth="1"/>
    <col min="2304" max="2304" width="6.6640625" style="17" customWidth="1"/>
    <col min="2305" max="2305" width="5.6640625" style="17" customWidth="1"/>
    <col min="2306" max="2306" width="5.6640625" style="17" bestFit="1" customWidth="1"/>
    <col min="2307" max="2309" width="11.44140625" style="17"/>
    <col min="2310" max="2326" width="5.6640625" style="17" customWidth="1"/>
    <col min="2327" max="2554" width="11.44140625" style="17"/>
    <col min="2555" max="2556" width="20.6640625" style="17" customWidth="1"/>
    <col min="2557" max="2557" width="8.6640625" style="17" customWidth="1"/>
    <col min="2558" max="2559" width="5.6640625" style="17" customWidth="1"/>
    <col min="2560" max="2560" width="6.6640625" style="17" customWidth="1"/>
    <col min="2561" max="2561" width="5.6640625" style="17" customWidth="1"/>
    <col min="2562" max="2562" width="5.6640625" style="17" bestFit="1" customWidth="1"/>
    <col min="2563" max="2565" width="11.44140625" style="17"/>
    <col min="2566" max="2582" width="5.6640625" style="17" customWidth="1"/>
    <col min="2583" max="2810" width="11.44140625" style="17"/>
    <col min="2811" max="2812" width="20.6640625" style="17" customWidth="1"/>
    <col min="2813" max="2813" width="8.6640625" style="17" customWidth="1"/>
    <col min="2814" max="2815" width="5.6640625" style="17" customWidth="1"/>
    <col min="2816" max="2816" width="6.6640625" style="17" customWidth="1"/>
    <col min="2817" max="2817" width="5.6640625" style="17" customWidth="1"/>
    <col min="2818" max="2818" width="5.6640625" style="17" bestFit="1" customWidth="1"/>
    <col min="2819" max="2821" width="11.44140625" style="17"/>
    <col min="2822" max="2838" width="5.6640625" style="17" customWidth="1"/>
    <col min="2839" max="3066" width="11.44140625" style="17"/>
    <col min="3067" max="3068" width="20.6640625" style="17" customWidth="1"/>
    <col min="3069" max="3069" width="8.6640625" style="17" customWidth="1"/>
    <col min="3070" max="3071" width="5.6640625" style="17" customWidth="1"/>
    <col min="3072" max="3072" width="6.6640625" style="17" customWidth="1"/>
    <col min="3073" max="3073" width="5.6640625" style="17" customWidth="1"/>
    <col min="3074" max="3074" width="5.6640625" style="17" bestFit="1" customWidth="1"/>
    <col min="3075" max="3077" width="11.44140625" style="17"/>
    <col min="3078" max="3094" width="5.6640625" style="17" customWidth="1"/>
    <col min="3095" max="3322" width="11.44140625" style="17"/>
    <col min="3323" max="3324" width="20.6640625" style="17" customWidth="1"/>
    <col min="3325" max="3325" width="8.6640625" style="17" customWidth="1"/>
    <col min="3326" max="3327" width="5.6640625" style="17" customWidth="1"/>
    <col min="3328" max="3328" width="6.6640625" style="17" customWidth="1"/>
    <col min="3329" max="3329" width="5.6640625" style="17" customWidth="1"/>
    <col min="3330" max="3330" width="5.6640625" style="17" bestFit="1" customWidth="1"/>
    <col min="3331" max="3333" width="11.44140625" style="17"/>
    <col min="3334" max="3350" width="5.6640625" style="17" customWidth="1"/>
    <col min="3351" max="3578" width="11.44140625" style="17"/>
    <col min="3579" max="3580" width="20.6640625" style="17" customWidth="1"/>
    <col min="3581" max="3581" width="8.6640625" style="17" customWidth="1"/>
    <col min="3582" max="3583" width="5.6640625" style="17" customWidth="1"/>
    <col min="3584" max="3584" width="6.6640625" style="17" customWidth="1"/>
    <col min="3585" max="3585" width="5.6640625" style="17" customWidth="1"/>
    <col min="3586" max="3586" width="5.6640625" style="17" bestFit="1" customWidth="1"/>
    <col min="3587" max="3589" width="11.44140625" style="17"/>
    <col min="3590" max="3606" width="5.6640625" style="17" customWidth="1"/>
    <col min="3607" max="3834" width="11.44140625" style="17"/>
    <col min="3835" max="3836" width="20.6640625" style="17" customWidth="1"/>
    <col min="3837" max="3837" width="8.6640625" style="17" customWidth="1"/>
    <col min="3838" max="3839" width="5.6640625" style="17" customWidth="1"/>
    <col min="3840" max="3840" width="6.6640625" style="17" customWidth="1"/>
    <col min="3841" max="3841" width="5.6640625" style="17" customWidth="1"/>
    <col min="3842" max="3842" width="5.6640625" style="17" bestFit="1" customWidth="1"/>
    <col min="3843" max="3845" width="11.44140625" style="17"/>
    <col min="3846" max="3862" width="5.6640625" style="17" customWidth="1"/>
    <col min="3863" max="4090" width="11.44140625" style="17"/>
    <col min="4091" max="4092" width="20.6640625" style="17" customWidth="1"/>
    <col min="4093" max="4093" width="8.6640625" style="17" customWidth="1"/>
    <col min="4094" max="4095" width="5.6640625" style="17" customWidth="1"/>
    <col min="4096" max="4096" width="6.6640625" style="17" customWidth="1"/>
    <col min="4097" max="4097" width="5.6640625" style="17" customWidth="1"/>
    <col min="4098" max="4098" width="5.6640625" style="17" bestFit="1" customWidth="1"/>
    <col min="4099" max="4101" width="11.44140625" style="17"/>
    <col min="4102" max="4118" width="5.6640625" style="17" customWidth="1"/>
    <col min="4119" max="4346" width="11.44140625" style="17"/>
    <col min="4347" max="4348" width="20.6640625" style="17" customWidth="1"/>
    <col min="4349" max="4349" width="8.6640625" style="17" customWidth="1"/>
    <col min="4350" max="4351" width="5.6640625" style="17" customWidth="1"/>
    <col min="4352" max="4352" width="6.6640625" style="17" customWidth="1"/>
    <col min="4353" max="4353" width="5.6640625" style="17" customWidth="1"/>
    <col min="4354" max="4354" width="5.6640625" style="17" bestFit="1" customWidth="1"/>
    <col min="4355" max="4357" width="11.44140625" style="17"/>
    <col min="4358" max="4374" width="5.6640625" style="17" customWidth="1"/>
    <col min="4375" max="4602" width="11.44140625" style="17"/>
    <col min="4603" max="4604" width="20.6640625" style="17" customWidth="1"/>
    <col min="4605" max="4605" width="8.6640625" style="17" customWidth="1"/>
    <col min="4606" max="4607" width="5.6640625" style="17" customWidth="1"/>
    <col min="4608" max="4608" width="6.6640625" style="17" customWidth="1"/>
    <col min="4609" max="4609" width="5.6640625" style="17" customWidth="1"/>
    <col min="4610" max="4610" width="5.6640625" style="17" bestFit="1" customWidth="1"/>
    <col min="4611" max="4613" width="11.44140625" style="17"/>
    <col min="4614" max="4630" width="5.6640625" style="17" customWidth="1"/>
    <col min="4631" max="4858" width="11.44140625" style="17"/>
    <col min="4859" max="4860" width="20.6640625" style="17" customWidth="1"/>
    <col min="4861" max="4861" width="8.6640625" style="17" customWidth="1"/>
    <col min="4862" max="4863" width="5.6640625" style="17" customWidth="1"/>
    <col min="4864" max="4864" width="6.6640625" style="17" customWidth="1"/>
    <col min="4865" max="4865" width="5.6640625" style="17" customWidth="1"/>
    <col min="4866" max="4866" width="5.6640625" style="17" bestFit="1" customWidth="1"/>
    <col min="4867" max="4869" width="11.44140625" style="17"/>
    <col min="4870" max="4886" width="5.6640625" style="17" customWidth="1"/>
    <col min="4887" max="5114" width="11.44140625" style="17"/>
    <col min="5115" max="5116" width="20.6640625" style="17" customWidth="1"/>
    <col min="5117" max="5117" width="8.6640625" style="17" customWidth="1"/>
    <col min="5118" max="5119" width="5.6640625" style="17" customWidth="1"/>
    <col min="5120" max="5120" width="6.6640625" style="17" customWidth="1"/>
    <col min="5121" max="5121" width="5.6640625" style="17" customWidth="1"/>
    <col min="5122" max="5122" width="5.6640625" style="17" bestFit="1" customWidth="1"/>
    <col min="5123" max="5125" width="11.44140625" style="17"/>
    <col min="5126" max="5142" width="5.6640625" style="17" customWidth="1"/>
    <col min="5143" max="5370" width="11.44140625" style="17"/>
    <col min="5371" max="5372" width="20.6640625" style="17" customWidth="1"/>
    <col min="5373" max="5373" width="8.6640625" style="17" customWidth="1"/>
    <col min="5374" max="5375" width="5.6640625" style="17" customWidth="1"/>
    <col min="5376" max="5376" width="6.6640625" style="17" customWidth="1"/>
    <col min="5377" max="5377" width="5.6640625" style="17" customWidth="1"/>
    <col min="5378" max="5378" width="5.6640625" style="17" bestFit="1" customWidth="1"/>
    <col min="5379" max="5381" width="11.44140625" style="17"/>
    <col min="5382" max="5398" width="5.6640625" style="17" customWidth="1"/>
    <col min="5399" max="5626" width="11.44140625" style="17"/>
    <col min="5627" max="5628" width="20.6640625" style="17" customWidth="1"/>
    <col min="5629" max="5629" width="8.6640625" style="17" customWidth="1"/>
    <col min="5630" max="5631" width="5.6640625" style="17" customWidth="1"/>
    <col min="5632" max="5632" width="6.6640625" style="17" customWidth="1"/>
    <col min="5633" max="5633" width="5.6640625" style="17" customWidth="1"/>
    <col min="5634" max="5634" width="5.6640625" style="17" bestFit="1" customWidth="1"/>
    <col min="5635" max="5637" width="11.44140625" style="17"/>
    <col min="5638" max="5654" width="5.6640625" style="17" customWidth="1"/>
    <col min="5655" max="5882" width="11.44140625" style="17"/>
    <col min="5883" max="5884" width="20.6640625" style="17" customWidth="1"/>
    <col min="5885" max="5885" width="8.6640625" style="17" customWidth="1"/>
    <col min="5886" max="5887" width="5.6640625" style="17" customWidth="1"/>
    <col min="5888" max="5888" width="6.6640625" style="17" customWidth="1"/>
    <col min="5889" max="5889" width="5.6640625" style="17" customWidth="1"/>
    <col min="5890" max="5890" width="5.6640625" style="17" bestFit="1" customWidth="1"/>
    <col min="5891" max="5893" width="11.44140625" style="17"/>
    <col min="5894" max="5910" width="5.6640625" style="17" customWidth="1"/>
    <col min="5911" max="6138" width="11.44140625" style="17"/>
    <col min="6139" max="6140" width="20.6640625" style="17" customWidth="1"/>
    <col min="6141" max="6141" width="8.6640625" style="17" customWidth="1"/>
    <col min="6142" max="6143" width="5.6640625" style="17" customWidth="1"/>
    <col min="6144" max="6144" width="6.6640625" style="17" customWidth="1"/>
    <col min="6145" max="6145" width="5.6640625" style="17" customWidth="1"/>
    <col min="6146" max="6146" width="5.6640625" style="17" bestFit="1" customWidth="1"/>
    <col min="6147" max="6149" width="11.44140625" style="17"/>
    <col min="6150" max="6166" width="5.6640625" style="17" customWidth="1"/>
    <col min="6167" max="6394" width="11.44140625" style="17"/>
    <col min="6395" max="6396" width="20.6640625" style="17" customWidth="1"/>
    <col min="6397" max="6397" width="8.6640625" style="17" customWidth="1"/>
    <col min="6398" max="6399" width="5.6640625" style="17" customWidth="1"/>
    <col min="6400" max="6400" width="6.6640625" style="17" customWidth="1"/>
    <col min="6401" max="6401" width="5.6640625" style="17" customWidth="1"/>
    <col min="6402" max="6402" width="5.6640625" style="17" bestFit="1" customWidth="1"/>
    <col min="6403" max="6405" width="11.44140625" style="17"/>
    <col min="6406" max="6422" width="5.6640625" style="17" customWidth="1"/>
    <col min="6423" max="6650" width="11.44140625" style="17"/>
    <col min="6651" max="6652" width="20.6640625" style="17" customWidth="1"/>
    <col min="6653" max="6653" width="8.6640625" style="17" customWidth="1"/>
    <col min="6654" max="6655" width="5.6640625" style="17" customWidth="1"/>
    <col min="6656" max="6656" width="6.6640625" style="17" customWidth="1"/>
    <col min="6657" max="6657" width="5.6640625" style="17" customWidth="1"/>
    <col min="6658" max="6658" width="5.6640625" style="17" bestFit="1" customWidth="1"/>
    <col min="6659" max="6661" width="11.44140625" style="17"/>
    <col min="6662" max="6678" width="5.6640625" style="17" customWidth="1"/>
    <col min="6679" max="6906" width="11.44140625" style="17"/>
    <col min="6907" max="6908" width="20.6640625" style="17" customWidth="1"/>
    <col min="6909" max="6909" width="8.6640625" style="17" customWidth="1"/>
    <col min="6910" max="6911" width="5.6640625" style="17" customWidth="1"/>
    <col min="6912" max="6912" width="6.6640625" style="17" customWidth="1"/>
    <col min="6913" max="6913" width="5.6640625" style="17" customWidth="1"/>
    <col min="6914" max="6914" width="5.6640625" style="17" bestFit="1" customWidth="1"/>
    <col min="6915" max="6917" width="11.44140625" style="17"/>
    <col min="6918" max="6934" width="5.6640625" style="17" customWidth="1"/>
    <col min="6935" max="7162" width="11.44140625" style="17"/>
    <col min="7163" max="7164" width="20.6640625" style="17" customWidth="1"/>
    <col min="7165" max="7165" width="8.6640625" style="17" customWidth="1"/>
    <col min="7166" max="7167" width="5.6640625" style="17" customWidth="1"/>
    <col min="7168" max="7168" width="6.6640625" style="17" customWidth="1"/>
    <col min="7169" max="7169" width="5.6640625" style="17" customWidth="1"/>
    <col min="7170" max="7170" width="5.6640625" style="17" bestFit="1" customWidth="1"/>
    <col min="7171" max="7173" width="11.44140625" style="17"/>
    <col min="7174" max="7190" width="5.6640625" style="17" customWidth="1"/>
    <col min="7191" max="7418" width="11.44140625" style="17"/>
    <col min="7419" max="7420" width="20.6640625" style="17" customWidth="1"/>
    <col min="7421" max="7421" width="8.6640625" style="17" customWidth="1"/>
    <col min="7422" max="7423" width="5.6640625" style="17" customWidth="1"/>
    <col min="7424" max="7424" width="6.6640625" style="17" customWidth="1"/>
    <col min="7425" max="7425" width="5.6640625" style="17" customWidth="1"/>
    <col min="7426" max="7426" width="5.6640625" style="17" bestFit="1" customWidth="1"/>
    <col min="7427" max="7429" width="11.44140625" style="17"/>
    <col min="7430" max="7446" width="5.6640625" style="17" customWidth="1"/>
    <col min="7447" max="7674" width="11.44140625" style="17"/>
    <col min="7675" max="7676" width="20.6640625" style="17" customWidth="1"/>
    <col min="7677" max="7677" width="8.6640625" style="17" customWidth="1"/>
    <col min="7678" max="7679" width="5.6640625" style="17" customWidth="1"/>
    <col min="7680" max="7680" width="6.6640625" style="17" customWidth="1"/>
    <col min="7681" max="7681" width="5.6640625" style="17" customWidth="1"/>
    <col min="7682" max="7682" width="5.6640625" style="17" bestFit="1" customWidth="1"/>
    <col min="7683" max="7685" width="11.44140625" style="17"/>
    <col min="7686" max="7702" width="5.6640625" style="17" customWidth="1"/>
    <col min="7703" max="7930" width="11.44140625" style="17"/>
    <col min="7931" max="7932" width="20.6640625" style="17" customWidth="1"/>
    <col min="7933" max="7933" width="8.6640625" style="17" customWidth="1"/>
    <col min="7934" max="7935" width="5.6640625" style="17" customWidth="1"/>
    <col min="7936" max="7936" width="6.6640625" style="17" customWidth="1"/>
    <col min="7937" max="7937" width="5.6640625" style="17" customWidth="1"/>
    <col min="7938" max="7938" width="5.6640625" style="17" bestFit="1" customWidth="1"/>
    <col min="7939" max="7941" width="11.44140625" style="17"/>
    <col min="7942" max="7958" width="5.6640625" style="17" customWidth="1"/>
    <col min="7959" max="8186" width="11.44140625" style="17"/>
    <col min="8187" max="8188" width="20.6640625" style="17" customWidth="1"/>
    <col min="8189" max="8189" width="8.6640625" style="17" customWidth="1"/>
    <col min="8190" max="8191" width="5.6640625" style="17" customWidth="1"/>
    <col min="8192" max="8192" width="6.6640625" style="17" customWidth="1"/>
    <col min="8193" max="8193" width="5.6640625" style="17" customWidth="1"/>
    <col min="8194" max="8194" width="5.6640625" style="17" bestFit="1" customWidth="1"/>
    <col min="8195" max="8197" width="11.44140625" style="17"/>
    <col min="8198" max="8214" width="5.6640625" style="17" customWidth="1"/>
    <col min="8215" max="8442" width="11.44140625" style="17"/>
    <col min="8443" max="8444" width="20.6640625" style="17" customWidth="1"/>
    <col min="8445" max="8445" width="8.6640625" style="17" customWidth="1"/>
    <col min="8446" max="8447" width="5.6640625" style="17" customWidth="1"/>
    <col min="8448" max="8448" width="6.6640625" style="17" customWidth="1"/>
    <col min="8449" max="8449" width="5.6640625" style="17" customWidth="1"/>
    <col min="8450" max="8450" width="5.6640625" style="17" bestFit="1" customWidth="1"/>
    <col min="8451" max="8453" width="11.44140625" style="17"/>
    <col min="8454" max="8470" width="5.6640625" style="17" customWidth="1"/>
    <col min="8471" max="8698" width="11.44140625" style="17"/>
    <col min="8699" max="8700" width="20.6640625" style="17" customWidth="1"/>
    <col min="8701" max="8701" width="8.6640625" style="17" customWidth="1"/>
    <col min="8702" max="8703" width="5.6640625" style="17" customWidth="1"/>
    <col min="8704" max="8704" width="6.6640625" style="17" customWidth="1"/>
    <col min="8705" max="8705" width="5.6640625" style="17" customWidth="1"/>
    <col min="8706" max="8706" width="5.6640625" style="17" bestFit="1" customWidth="1"/>
    <col min="8707" max="8709" width="11.44140625" style="17"/>
    <col min="8710" max="8726" width="5.6640625" style="17" customWidth="1"/>
    <col min="8727" max="8954" width="11.44140625" style="17"/>
    <col min="8955" max="8956" width="20.6640625" style="17" customWidth="1"/>
    <col min="8957" max="8957" width="8.6640625" style="17" customWidth="1"/>
    <col min="8958" max="8959" width="5.6640625" style="17" customWidth="1"/>
    <col min="8960" max="8960" width="6.6640625" style="17" customWidth="1"/>
    <col min="8961" max="8961" width="5.6640625" style="17" customWidth="1"/>
    <col min="8962" max="8962" width="5.6640625" style="17" bestFit="1" customWidth="1"/>
    <col min="8963" max="8965" width="11.44140625" style="17"/>
    <col min="8966" max="8982" width="5.6640625" style="17" customWidth="1"/>
    <col min="8983" max="9210" width="11.44140625" style="17"/>
    <col min="9211" max="9212" width="20.6640625" style="17" customWidth="1"/>
    <col min="9213" max="9213" width="8.6640625" style="17" customWidth="1"/>
    <col min="9214" max="9215" width="5.6640625" style="17" customWidth="1"/>
    <col min="9216" max="9216" width="6.6640625" style="17" customWidth="1"/>
    <col min="9217" max="9217" width="5.6640625" style="17" customWidth="1"/>
    <col min="9218" max="9218" width="5.6640625" style="17" bestFit="1" customWidth="1"/>
    <col min="9219" max="9221" width="11.44140625" style="17"/>
    <col min="9222" max="9238" width="5.6640625" style="17" customWidth="1"/>
    <col min="9239" max="9466" width="11.44140625" style="17"/>
    <col min="9467" max="9468" width="20.6640625" style="17" customWidth="1"/>
    <col min="9469" max="9469" width="8.6640625" style="17" customWidth="1"/>
    <col min="9470" max="9471" width="5.6640625" style="17" customWidth="1"/>
    <col min="9472" max="9472" width="6.6640625" style="17" customWidth="1"/>
    <col min="9473" max="9473" width="5.6640625" style="17" customWidth="1"/>
    <col min="9474" max="9474" width="5.6640625" style="17" bestFit="1" customWidth="1"/>
    <col min="9475" max="9477" width="11.44140625" style="17"/>
    <col min="9478" max="9494" width="5.6640625" style="17" customWidth="1"/>
    <col min="9495" max="9722" width="11.44140625" style="17"/>
    <col min="9723" max="9724" width="20.6640625" style="17" customWidth="1"/>
    <col min="9725" max="9725" width="8.6640625" style="17" customWidth="1"/>
    <col min="9726" max="9727" width="5.6640625" style="17" customWidth="1"/>
    <col min="9728" max="9728" width="6.6640625" style="17" customWidth="1"/>
    <col min="9729" max="9729" width="5.6640625" style="17" customWidth="1"/>
    <col min="9730" max="9730" width="5.6640625" style="17" bestFit="1" customWidth="1"/>
    <col min="9731" max="9733" width="11.44140625" style="17"/>
    <col min="9734" max="9750" width="5.6640625" style="17" customWidth="1"/>
    <col min="9751" max="9978" width="11.44140625" style="17"/>
    <col min="9979" max="9980" width="20.6640625" style="17" customWidth="1"/>
    <col min="9981" max="9981" width="8.6640625" style="17" customWidth="1"/>
    <col min="9982" max="9983" width="5.6640625" style="17" customWidth="1"/>
    <col min="9984" max="9984" width="6.6640625" style="17" customWidth="1"/>
    <col min="9985" max="9985" width="5.6640625" style="17" customWidth="1"/>
    <col min="9986" max="9986" width="5.6640625" style="17" bestFit="1" customWidth="1"/>
    <col min="9987" max="9989" width="11.44140625" style="17"/>
    <col min="9990" max="10006" width="5.6640625" style="17" customWidth="1"/>
    <col min="10007" max="10234" width="11.44140625" style="17"/>
    <col min="10235" max="10236" width="20.6640625" style="17" customWidth="1"/>
    <col min="10237" max="10237" width="8.6640625" style="17" customWidth="1"/>
    <col min="10238" max="10239" width="5.6640625" style="17" customWidth="1"/>
    <col min="10240" max="10240" width="6.6640625" style="17" customWidth="1"/>
    <col min="10241" max="10241" width="5.6640625" style="17" customWidth="1"/>
    <col min="10242" max="10242" width="5.6640625" style="17" bestFit="1" customWidth="1"/>
    <col min="10243" max="10245" width="11.44140625" style="17"/>
    <col min="10246" max="10262" width="5.6640625" style="17" customWidth="1"/>
    <col min="10263" max="10490" width="11.44140625" style="17"/>
    <col min="10491" max="10492" width="20.6640625" style="17" customWidth="1"/>
    <col min="10493" max="10493" width="8.6640625" style="17" customWidth="1"/>
    <col min="10494" max="10495" width="5.6640625" style="17" customWidth="1"/>
    <col min="10496" max="10496" width="6.6640625" style="17" customWidth="1"/>
    <col min="10497" max="10497" width="5.6640625" style="17" customWidth="1"/>
    <col min="10498" max="10498" width="5.6640625" style="17" bestFit="1" customWidth="1"/>
    <col min="10499" max="10501" width="11.44140625" style="17"/>
    <col min="10502" max="10518" width="5.6640625" style="17" customWidth="1"/>
    <col min="10519" max="10746" width="11.44140625" style="17"/>
    <col min="10747" max="10748" width="20.6640625" style="17" customWidth="1"/>
    <col min="10749" max="10749" width="8.6640625" style="17" customWidth="1"/>
    <col min="10750" max="10751" width="5.6640625" style="17" customWidth="1"/>
    <col min="10752" max="10752" width="6.6640625" style="17" customWidth="1"/>
    <col min="10753" max="10753" width="5.6640625" style="17" customWidth="1"/>
    <col min="10754" max="10754" width="5.6640625" style="17" bestFit="1" customWidth="1"/>
    <col min="10755" max="10757" width="11.44140625" style="17"/>
    <col min="10758" max="10774" width="5.6640625" style="17" customWidth="1"/>
    <col min="10775" max="11002" width="11.44140625" style="17"/>
    <col min="11003" max="11004" width="20.6640625" style="17" customWidth="1"/>
    <col min="11005" max="11005" width="8.6640625" style="17" customWidth="1"/>
    <col min="11006" max="11007" width="5.6640625" style="17" customWidth="1"/>
    <col min="11008" max="11008" width="6.6640625" style="17" customWidth="1"/>
    <col min="11009" max="11009" width="5.6640625" style="17" customWidth="1"/>
    <col min="11010" max="11010" width="5.6640625" style="17" bestFit="1" customWidth="1"/>
    <col min="11011" max="11013" width="11.44140625" style="17"/>
    <col min="11014" max="11030" width="5.6640625" style="17" customWidth="1"/>
    <col min="11031" max="11258" width="11.44140625" style="17"/>
    <col min="11259" max="11260" width="20.6640625" style="17" customWidth="1"/>
    <col min="11261" max="11261" width="8.6640625" style="17" customWidth="1"/>
    <col min="11262" max="11263" width="5.6640625" style="17" customWidth="1"/>
    <col min="11264" max="11264" width="6.6640625" style="17" customWidth="1"/>
    <col min="11265" max="11265" width="5.6640625" style="17" customWidth="1"/>
    <col min="11266" max="11266" width="5.6640625" style="17" bestFit="1" customWidth="1"/>
    <col min="11267" max="11269" width="11.44140625" style="17"/>
    <col min="11270" max="11286" width="5.6640625" style="17" customWidth="1"/>
    <col min="11287" max="11514" width="11.44140625" style="17"/>
    <col min="11515" max="11516" width="20.6640625" style="17" customWidth="1"/>
    <col min="11517" max="11517" width="8.6640625" style="17" customWidth="1"/>
    <col min="11518" max="11519" width="5.6640625" style="17" customWidth="1"/>
    <col min="11520" max="11520" width="6.6640625" style="17" customWidth="1"/>
    <col min="11521" max="11521" width="5.6640625" style="17" customWidth="1"/>
    <col min="11522" max="11522" width="5.6640625" style="17" bestFit="1" customWidth="1"/>
    <col min="11523" max="11525" width="11.44140625" style="17"/>
    <col min="11526" max="11542" width="5.6640625" style="17" customWidth="1"/>
    <col min="11543" max="11770" width="11.44140625" style="17"/>
    <col min="11771" max="11772" width="20.6640625" style="17" customWidth="1"/>
    <col min="11773" max="11773" width="8.6640625" style="17" customWidth="1"/>
    <col min="11774" max="11775" width="5.6640625" style="17" customWidth="1"/>
    <col min="11776" max="11776" width="6.6640625" style="17" customWidth="1"/>
    <col min="11777" max="11777" width="5.6640625" style="17" customWidth="1"/>
    <col min="11778" max="11778" width="5.6640625" style="17" bestFit="1" customWidth="1"/>
    <col min="11779" max="11781" width="11.44140625" style="17"/>
    <col min="11782" max="11798" width="5.6640625" style="17" customWidth="1"/>
    <col min="11799" max="12026" width="11.44140625" style="17"/>
    <col min="12027" max="12028" width="20.6640625" style="17" customWidth="1"/>
    <col min="12029" max="12029" width="8.6640625" style="17" customWidth="1"/>
    <col min="12030" max="12031" width="5.6640625" style="17" customWidth="1"/>
    <col min="12032" max="12032" width="6.6640625" style="17" customWidth="1"/>
    <col min="12033" max="12033" width="5.6640625" style="17" customWidth="1"/>
    <col min="12034" max="12034" width="5.6640625" style="17" bestFit="1" customWidth="1"/>
    <col min="12035" max="12037" width="11.44140625" style="17"/>
    <col min="12038" max="12054" width="5.6640625" style="17" customWidth="1"/>
    <col min="12055" max="12282" width="11.44140625" style="17"/>
    <col min="12283" max="12284" width="20.6640625" style="17" customWidth="1"/>
    <col min="12285" max="12285" width="8.6640625" style="17" customWidth="1"/>
    <col min="12286" max="12287" width="5.6640625" style="17" customWidth="1"/>
    <col min="12288" max="12288" width="6.6640625" style="17" customWidth="1"/>
    <col min="12289" max="12289" width="5.6640625" style="17" customWidth="1"/>
    <col min="12290" max="12290" width="5.6640625" style="17" bestFit="1" customWidth="1"/>
    <col min="12291" max="12293" width="11.44140625" style="17"/>
    <col min="12294" max="12310" width="5.6640625" style="17" customWidth="1"/>
    <col min="12311" max="12538" width="11.44140625" style="17"/>
    <col min="12539" max="12540" width="20.6640625" style="17" customWidth="1"/>
    <col min="12541" max="12541" width="8.6640625" style="17" customWidth="1"/>
    <col min="12542" max="12543" width="5.6640625" style="17" customWidth="1"/>
    <col min="12544" max="12544" width="6.6640625" style="17" customWidth="1"/>
    <col min="12545" max="12545" width="5.6640625" style="17" customWidth="1"/>
    <col min="12546" max="12546" width="5.6640625" style="17" bestFit="1" customWidth="1"/>
    <col min="12547" max="12549" width="11.44140625" style="17"/>
    <col min="12550" max="12566" width="5.6640625" style="17" customWidth="1"/>
    <col min="12567" max="12794" width="11.44140625" style="17"/>
    <col min="12795" max="12796" width="20.6640625" style="17" customWidth="1"/>
    <col min="12797" max="12797" width="8.6640625" style="17" customWidth="1"/>
    <col min="12798" max="12799" width="5.6640625" style="17" customWidth="1"/>
    <col min="12800" max="12800" width="6.6640625" style="17" customWidth="1"/>
    <col min="12801" max="12801" width="5.6640625" style="17" customWidth="1"/>
    <col min="12802" max="12802" width="5.6640625" style="17" bestFit="1" customWidth="1"/>
    <col min="12803" max="12805" width="11.44140625" style="17"/>
    <col min="12806" max="12822" width="5.6640625" style="17" customWidth="1"/>
    <col min="12823" max="13050" width="11.44140625" style="17"/>
    <col min="13051" max="13052" width="20.6640625" style="17" customWidth="1"/>
    <col min="13053" max="13053" width="8.6640625" style="17" customWidth="1"/>
    <col min="13054" max="13055" width="5.6640625" style="17" customWidth="1"/>
    <col min="13056" max="13056" width="6.6640625" style="17" customWidth="1"/>
    <col min="13057" max="13057" width="5.6640625" style="17" customWidth="1"/>
    <col min="13058" max="13058" width="5.6640625" style="17" bestFit="1" customWidth="1"/>
    <col min="13059" max="13061" width="11.44140625" style="17"/>
    <col min="13062" max="13078" width="5.6640625" style="17" customWidth="1"/>
    <col min="13079" max="13306" width="11.44140625" style="17"/>
    <col min="13307" max="13308" width="20.6640625" style="17" customWidth="1"/>
    <col min="13309" max="13309" width="8.6640625" style="17" customWidth="1"/>
    <col min="13310" max="13311" width="5.6640625" style="17" customWidth="1"/>
    <col min="13312" max="13312" width="6.6640625" style="17" customWidth="1"/>
    <col min="13313" max="13313" width="5.6640625" style="17" customWidth="1"/>
    <col min="13314" max="13314" width="5.6640625" style="17" bestFit="1" customWidth="1"/>
    <col min="13315" max="13317" width="11.44140625" style="17"/>
    <col min="13318" max="13334" width="5.6640625" style="17" customWidth="1"/>
    <col min="13335" max="13562" width="11.44140625" style="17"/>
    <col min="13563" max="13564" width="20.6640625" style="17" customWidth="1"/>
    <col min="13565" max="13565" width="8.6640625" style="17" customWidth="1"/>
    <col min="13566" max="13567" width="5.6640625" style="17" customWidth="1"/>
    <col min="13568" max="13568" width="6.6640625" style="17" customWidth="1"/>
    <col min="13569" max="13569" width="5.6640625" style="17" customWidth="1"/>
    <col min="13570" max="13570" width="5.6640625" style="17" bestFit="1" customWidth="1"/>
    <col min="13571" max="13573" width="11.44140625" style="17"/>
    <col min="13574" max="13590" width="5.6640625" style="17" customWidth="1"/>
    <col min="13591" max="13818" width="11.44140625" style="17"/>
    <col min="13819" max="13820" width="20.6640625" style="17" customWidth="1"/>
    <col min="13821" max="13821" width="8.6640625" style="17" customWidth="1"/>
    <col min="13822" max="13823" width="5.6640625" style="17" customWidth="1"/>
    <col min="13824" max="13824" width="6.6640625" style="17" customWidth="1"/>
    <col min="13825" max="13825" width="5.6640625" style="17" customWidth="1"/>
    <col min="13826" max="13826" width="5.6640625" style="17" bestFit="1" customWidth="1"/>
    <col min="13827" max="13829" width="11.44140625" style="17"/>
    <col min="13830" max="13846" width="5.6640625" style="17" customWidth="1"/>
    <col min="13847" max="14074" width="11.44140625" style="17"/>
    <col min="14075" max="14076" width="20.6640625" style="17" customWidth="1"/>
    <col min="14077" max="14077" width="8.6640625" style="17" customWidth="1"/>
    <col min="14078" max="14079" width="5.6640625" style="17" customWidth="1"/>
    <col min="14080" max="14080" width="6.6640625" style="17" customWidth="1"/>
    <col min="14081" max="14081" width="5.6640625" style="17" customWidth="1"/>
    <col min="14082" max="14082" width="5.6640625" style="17" bestFit="1" customWidth="1"/>
    <col min="14083" max="14085" width="11.44140625" style="17"/>
    <col min="14086" max="14102" width="5.6640625" style="17" customWidth="1"/>
    <col min="14103" max="14330" width="11.44140625" style="17"/>
    <col min="14331" max="14332" width="20.6640625" style="17" customWidth="1"/>
    <col min="14333" max="14333" width="8.6640625" style="17" customWidth="1"/>
    <col min="14334" max="14335" width="5.6640625" style="17" customWidth="1"/>
    <col min="14336" max="14336" width="6.6640625" style="17" customWidth="1"/>
    <col min="14337" max="14337" width="5.6640625" style="17" customWidth="1"/>
    <col min="14338" max="14338" width="5.6640625" style="17" bestFit="1" customWidth="1"/>
    <col min="14339" max="14341" width="11.44140625" style="17"/>
    <col min="14342" max="14358" width="5.6640625" style="17" customWidth="1"/>
    <col min="14359" max="14586" width="11.44140625" style="17"/>
    <col min="14587" max="14588" width="20.6640625" style="17" customWidth="1"/>
    <col min="14589" max="14589" width="8.6640625" style="17" customWidth="1"/>
    <col min="14590" max="14591" width="5.6640625" style="17" customWidth="1"/>
    <col min="14592" max="14592" width="6.6640625" style="17" customWidth="1"/>
    <col min="14593" max="14593" width="5.6640625" style="17" customWidth="1"/>
    <col min="14594" max="14594" width="5.6640625" style="17" bestFit="1" customWidth="1"/>
    <col min="14595" max="14597" width="11.44140625" style="17"/>
    <col min="14598" max="14614" width="5.6640625" style="17" customWidth="1"/>
    <col min="14615" max="14842" width="11.44140625" style="17"/>
    <col min="14843" max="14844" width="20.6640625" style="17" customWidth="1"/>
    <col min="14845" max="14845" width="8.6640625" style="17" customWidth="1"/>
    <col min="14846" max="14847" width="5.6640625" style="17" customWidth="1"/>
    <col min="14848" max="14848" width="6.6640625" style="17" customWidth="1"/>
    <col min="14849" max="14849" width="5.6640625" style="17" customWidth="1"/>
    <col min="14850" max="14850" width="5.6640625" style="17" bestFit="1" customWidth="1"/>
    <col min="14851" max="14853" width="11.44140625" style="17"/>
    <col min="14854" max="14870" width="5.6640625" style="17" customWidth="1"/>
    <col min="14871" max="15098" width="11.44140625" style="17"/>
    <col min="15099" max="15100" width="20.6640625" style="17" customWidth="1"/>
    <col min="15101" max="15101" width="8.6640625" style="17" customWidth="1"/>
    <col min="15102" max="15103" width="5.6640625" style="17" customWidth="1"/>
    <col min="15104" max="15104" width="6.6640625" style="17" customWidth="1"/>
    <col min="15105" max="15105" width="5.6640625" style="17" customWidth="1"/>
    <col min="15106" max="15106" width="5.6640625" style="17" bestFit="1" customWidth="1"/>
    <col min="15107" max="15109" width="11.44140625" style="17"/>
    <col min="15110" max="15126" width="5.6640625" style="17" customWidth="1"/>
    <col min="15127" max="15354" width="11.44140625" style="17"/>
    <col min="15355" max="15356" width="20.6640625" style="17" customWidth="1"/>
    <col min="15357" max="15357" width="8.6640625" style="17" customWidth="1"/>
    <col min="15358" max="15359" width="5.6640625" style="17" customWidth="1"/>
    <col min="15360" max="15360" width="6.6640625" style="17" customWidth="1"/>
    <col min="15361" max="15361" width="5.6640625" style="17" customWidth="1"/>
    <col min="15362" max="15362" width="5.6640625" style="17" bestFit="1" customWidth="1"/>
    <col min="15363" max="15365" width="11.44140625" style="17"/>
    <col min="15366" max="15382" width="5.6640625" style="17" customWidth="1"/>
    <col min="15383" max="15610" width="11.44140625" style="17"/>
    <col min="15611" max="15612" width="20.6640625" style="17" customWidth="1"/>
    <col min="15613" max="15613" width="8.6640625" style="17" customWidth="1"/>
    <col min="15614" max="15615" width="5.6640625" style="17" customWidth="1"/>
    <col min="15616" max="15616" width="6.6640625" style="17" customWidth="1"/>
    <col min="15617" max="15617" width="5.6640625" style="17" customWidth="1"/>
    <col min="15618" max="15618" width="5.6640625" style="17" bestFit="1" customWidth="1"/>
    <col min="15619" max="15621" width="11.44140625" style="17"/>
    <col min="15622" max="15638" width="5.6640625" style="17" customWidth="1"/>
    <col min="15639" max="15866" width="11.44140625" style="17"/>
    <col min="15867" max="15868" width="20.6640625" style="17" customWidth="1"/>
    <col min="15869" max="15869" width="8.6640625" style="17" customWidth="1"/>
    <col min="15870" max="15871" width="5.6640625" style="17" customWidth="1"/>
    <col min="15872" max="15872" width="6.6640625" style="17" customWidth="1"/>
    <col min="15873" max="15873" width="5.6640625" style="17" customWidth="1"/>
    <col min="15874" max="15874" width="5.6640625" style="17" bestFit="1" customWidth="1"/>
    <col min="15875" max="15877" width="11.44140625" style="17"/>
    <col min="15878" max="15894" width="5.6640625" style="17" customWidth="1"/>
    <col min="15895" max="16122" width="11.44140625" style="17"/>
    <col min="16123" max="16124" width="20.6640625" style="17" customWidth="1"/>
    <col min="16125" max="16125" width="8.6640625" style="17" customWidth="1"/>
    <col min="16126" max="16127" width="5.6640625" style="17" customWidth="1"/>
    <col min="16128" max="16128" width="6.6640625" style="17" customWidth="1"/>
    <col min="16129" max="16129" width="5.6640625" style="17" customWidth="1"/>
    <col min="16130" max="16130" width="5.6640625" style="17" bestFit="1" customWidth="1"/>
    <col min="16131" max="16133" width="11.44140625" style="17"/>
    <col min="16134" max="16150" width="5.6640625" style="17" customWidth="1"/>
    <col min="16151" max="16384" width="11.44140625" style="17"/>
  </cols>
  <sheetData>
    <row r="1" spans="1:21" s="22" customFormat="1" ht="21" customHeight="1" thickBot="1">
      <c r="A1" s="51" t="s">
        <v>13</v>
      </c>
      <c r="B1" s="51" t="s">
        <v>14</v>
      </c>
      <c r="C1" s="47"/>
      <c r="D1" s="48"/>
      <c r="F1" s="238" t="s">
        <v>25</v>
      </c>
      <c r="G1" s="238"/>
      <c r="H1" s="238"/>
      <c r="I1" s="238"/>
      <c r="J1" s="238"/>
      <c r="K1" s="238"/>
      <c r="L1" s="238"/>
      <c r="M1" s="238"/>
      <c r="N1" s="238"/>
      <c r="O1" s="23"/>
      <c r="P1" s="23"/>
      <c r="Q1" s="23"/>
      <c r="R1" s="23"/>
      <c r="S1" s="23"/>
      <c r="T1" s="23"/>
      <c r="U1" s="23"/>
    </row>
    <row r="2" spans="1:21" s="22" customFormat="1" ht="21" customHeight="1">
      <c r="A2" s="28" t="str">
        <f>'100Wurf'!Y8</f>
        <v/>
      </c>
      <c r="B2" s="29">
        <f>SUM(H2:N2)</f>
        <v>0</v>
      </c>
      <c r="C2" s="235">
        <f>P2</f>
        <v>1</v>
      </c>
      <c r="D2" s="48"/>
      <c r="F2" s="44" t="e">
        <f>RANK(A2,A2:A13,1)</f>
        <v>#VALUE!</v>
      </c>
      <c r="G2" s="44">
        <f>COUNTIF(F2:F13,F2)</f>
        <v>12</v>
      </c>
      <c r="H2" s="44">
        <f>IF(G2=1,F2,0)</f>
        <v>0</v>
      </c>
      <c r="I2" s="44">
        <f>IF(G2=2,F2+0.5,0)</f>
        <v>0</v>
      </c>
      <c r="J2" s="44">
        <f>IF(G2=3,F2+1,0)</f>
        <v>0</v>
      </c>
      <c r="K2" s="44">
        <f>IF(G2=4,F2+1.5,0)</f>
        <v>0</v>
      </c>
      <c r="L2" s="44">
        <f>IF(G2=5,F2+2,0)</f>
        <v>0</v>
      </c>
      <c r="M2" s="44">
        <f>IF(G2=6,F2+2.5,0)</f>
        <v>0</v>
      </c>
      <c r="N2" s="44">
        <f>IF(G2=7,F2+3,0)</f>
        <v>0</v>
      </c>
      <c r="O2" s="23"/>
      <c r="P2" s="45">
        <f>IF(D7=D13,1,IF(D7&gt;D13,2,0))</f>
        <v>1</v>
      </c>
      <c r="Q2" s="32"/>
      <c r="R2" s="32"/>
      <c r="S2" s="32"/>
      <c r="T2" s="32"/>
      <c r="U2" s="23"/>
    </row>
    <row r="3" spans="1:21" s="22" customFormat="1" ht="21" customHeight="1" thickBot="1">
      <c r="A3" s="24" t="str">
        <f>'100Wurf'!Y9</f>
        <v/>
      </c>
      <c r="B3" s="25">
        <f t="shared" ref="B3:B13" si="0">SUM(H3:N3)</f>
        <v>0</v>
      </c>
      <c r="C3" s="236"/>
      <c r="D3" s="48"/>
      <c r="F3" s="44" t="e">
        <f>RANK(A3,A2:A13,1)</f>
        <v>#VALUE!</v>
      </c>
      <c r="G3" s="44">
        <f>COUNTIF(F2:F13,F3)</f>
        <v>12</v>
      </c>
      <c r="H3" s="44">
        <f t="shared" ref="H3:H13" si="1">IF(G3=1,F3,0)</f>
        <v>0</v>
      </c>
      <c r="I3" s="44">
        <f t="shared" ref="I3:I13" si="2">IF(G3=2,F3+0.5,0)</f>
        <v>0</v>
      </c>
      <c r="J3" s="44">
        <f t="shared" ref="J3:J13" si="3">IF(G3=3,F3+1,0)</f>
        <v>0</v>
      </c>
      <c r="K3" s="44">
        <f t="shared" ref="K3:K13" si="4">IF(G3=4,F3+1.5,0)</f>
        <v>0</v>
      </c>
      <c r="L3" s="44">
        <f t="shared" ref="L3:L13" si="5">IF(G3=5,F3+2,0)</f>
        <v>0</v>
      </c>
      <c r="M3" s="44">
        <f t="shared" ref="M3:M13" si="6">IF(G3=6,F3+2.5,0)</f>
        <v>0</v>
      </c>
      <c r="N3" s="44">
        <f t="shared" ref="N3:N13" si="7">IF(G3=7,F3+3,0)</f>
        <v>0</v>
      </c>
      <c r="O3" s="23"/>
      <c r="P3" s="46">
        <f>IF(D13=D7,1,IF(D13&gt;D7,2,0))</f>
        <v>1</v>
      </c>
      <c r="Q3" s="32"/>
      <c r="R3" s="32"/>
      <c r="S3" s="32"/>
      <c r="T3" s="32"/>
      <c r="U3" s="23"/>
    </row>
    <row r="4" spans="1:21" s="22" customFormat="1" ht="21" customHeight="1">
      <c r="A4" s="24" t="str">
        <f>'100Wurf'!Y10</f>
        <v/>
      </c>
      <c r="B4" s="25">
        <f t="shared" si="0"/>
        <v>0</v>
      </c>
      <c r="C4" s="236"/>
      <c r="D4" s="48"/>
      <c r="F4" s="44" t="e">
        <f>RANK(A4,A2:A13,1)</f>
        <v>#VALUE!</v>
      </c>
      <c r="G4" s="44">
        <f>COUNTIF(F2:F13,F4)</f>
        <v>12</v>
      </c>
      <c r="H4" s="44">
        <f t="shared" si="1"/>
        <v>0</v>
      </c>
      <c r="I4" s="44">
        <f t="shared" si="2"/>
        <v>0</v>
      </c>
      <c r="J4" s="44">
        <f t="shared" si="3"/>
        <v>0</v>
      </c>
      <c r="K4" s="44">
        <f t="shared" si="4"/>
        <v>0</v>
      </c>
      <c r="L4" s="44">
        <f t="shared" si="5"/>
        <v>0</v>
      </c>
      <c r="M4" s="44">
        <f t="shared" si="6"/>
        <v>0</v>
      </c>
      <c r="N4" s="44">
        <f t="shared" si="7"/>
        <v>0</v>
      </c>
      <c r="O4" s="23"/>
      <c r="P4" s="23"/>
      <c r="Q4" s="23"/>
      <c r="R4" s="23"/>
      <c r="S4" s="23"/>
      <c r="T4" s="23"/>
      <c r="U4" s="23"/>
    </row>
    <row r="5" spans="1:21" s="22" customFormat="1" ht="21" customHeight="1">
      <c r="A5" s="24" t="str">
        <f>'100Wurf'!Y11</f>
        <v/>
      </c>
      <c r="B5" s="25">
        <f t="shared" si="0"/>
        <v>0</v>
      </c>
      <c r="C5" s="236"/>
      <c r="D5" s="48"/>
      <c r="F5" s="44" t="e">
        <f>RANK(A5,A2:A13,1)</f>
        <v>#VALUE!</v>
      </c>
      <c r="G5" s="44">
        <f>COUNTIF(F2:F13,F5)</f>
        <v>12</v>
      </c>
      <c r="H5" s="44">
        <f t="shared" si="1"/>
        <v>0</v>
      </c>
      <c r="I5" s="44">
        <f t="shared" si="2"/>
        <v>0</v>
      </c>
      <c r="J5" s="44">
        <f t="shared" si="3"/>
        <v>0</v>
      </c>
      <c r="K5" s="44">
        <f t="shared" si="4"/>
        <v>0</v>
      </c>
      <c r="L5" s="44">
        <f t="shared" si="5"/>
        <v>0</v>
      </c>
      <c r="M5" s="44">
        <f t="shared" si="6"/>
        <v>0</v>
      </c>
      <c r="N5" s="44">
        <f t="shared" si="7"/>
        <v>0</v>
      </c>
      <c r="O5" s="23"/>
      <c r="P5" s="23"/>
      <c r="Q5" s="23"/>
      <c r="R5" s="23"/>
      <c r="S5" s="23"/>
      <c r="T5" s="23"/>
      <c r="U5" s="23"/>
    </row>
    <row r="6" spans="1:21" s="22" customFormat="1" ht="21" customHeight="1" thickBot="1">
      <c r="A6" s="24" t="str">
        <f>'100Wurf'!Y12</f>
        <v/>
      </c>
      <c r="B6" s="25">
        <f t="shared" si="0"/>
        <v>0</v>
      </c>
      <c r="C6" s="236"/>
      <c r="D6" s="48"/>
      <c r="F6" s="44" t="e">
        <f>RANK(A6,A2:A13,1)</f>
        <v>#VALUE!</v>
      </c>
      <c r="G6" s="44">
        <f>COUNTIF(F2:F13,F6)</f>
        <v>12</v>
      </c>
      <c r="H6" s="44">
        <f t="shared" si="1"/>
        <v>0</v>
      </c>
      <c r="I6" s="44">
        <f t="shared" si="2"/>
        <v>0</v>
      </c>
      <c r="J6" s="44">
        <f t="shared" si="3"/>
        <v>0</v>
      </c>
      <c r="K6" s="44">
        <f t="shared" si="4"/>
        <v>0</v>
      </c>
      <c r="L6" s="44">
        <f t="shared" si="5"/>
        <v>0</v>
      </c>
      <c r="M6" s="44">
        <f t="shared" si="6"/>
        <v>0</v>
      </c>
      <c r="N6" s="44">
        <f t="shared" si="7"/>
        <v>0</v>
      </c>
      <c r="O6" s="23"/>
      <c r="P6" s="23"/>
      <c r="Q6" s="23"/>
      <c r="R6" s="23"/>
      <c r="S6" s="23"/>
      <c r="T6" s="23"/>
      <c r="U6" s="23"/>
    </row>
    <row r="7" spans="1:21" s="22" customFormat="1" ht="21" customHeight="1" thickBot="1">
      <c r="A7" s="26" t="str">
        <f>'100Wurf'!Y13</f>
        <v/>
      </c>
      <c r="B7" s="27">
        <f>SUM(H7:N7)</f>
        <v>0</v>
      </c>
      <c r="C7" s="237"/>
      <c r="D7" s="49">
        <f>SUM(A2:A7)</f>
        <v>0</v>
      </c>
      <c r="F7" s="44" t="e">
        <f>RANK(A7,A2:A13,1)</f>
        <v>#VALUE!</v>
      </c>
      <c r="G7" s="44">
        <f>COUNTIF(F2:F13,F7)</f>
        <v>12</v>
      </c>
      <c r="H7" s="44">
        <f>IF(G7=1,F7,0)</f>
        <v>0</v>
      </c>
      <c r="I7" s="44">
        <f>IF(G7=2,F7+0.5,0)</f>
        <v>0</v>
      </c>
      <c r="J7" s="44">
        <f>IF(G7=3,F7+1,0)</f>
        <v>0</v>
      </c>
      <c r="K7" s="44">
        <f t="shared" si="4"/>
        <v>0</v>
      </c>
      <c r="L7" s="44">
        <f t="shared" si="5"/>
        <v>0</v>
      </c>
      <c r="M7" s="44">
        <f t="shared" si="6"/>
        <v>0</v>
      </c>
      <c r="N7" s="44">
        <f t="shared" si="7"/>
        <v>0</v>
      </c>
      <c r="O7" s="23"/>
      <c r="P7" s="23"/>
      <c r="Q7" s="23"/>
      <c r="R7" s="23"/>
      <c r="S7" s="23"/>
      <c r="T7" s="23"/>
      <c r="U7" s="23"/>
    </row>
    <row r="8" spans="1:21" s="22" customFormat="1" ht="21" customHeight="1">
      <c r="A8" s="28" t="str">
        <f>'100Wurf'!BI8</f>
        <v/>
      </c>
      <c r="B8" s="29">
        <f t="shared" si="0"/>
        <v>0</v>
      </c>
      <c r="C8" s="235">
        <f>P3</f>
        <v>1</v>
      </c>
      <c r="D8" s="50"/>
      <c r="F8" s="44" t="e">
        <f>RANK(A8,A2:A13,1)</f>
        <v>#VALUE!</v>
      </c>
      <c r="G8" s="44">
        <f>COUNTIF(F2:F13,F8)</f>
        <v>12</v>
      </c>
      <c r="H8" s="44">
        <f t="shared" si="1"/>
        <v>0</v>
      </c>
      <c r="I8" s="44">
        <f t="shared" si="2"/>
        <v>0</v>
      </c>
      <c r="J8" s="44">
        <f t="shared" si="3"/>
        <v>0</v>
      </c>
      <c r="K8" s="44">
        <f t="shared" si="4"/>
        <v>0</v>
      </c>
      <c r="L8" s="44">
        <f t="shared" si="5"/>
        <v>0</v>
      </c>
      <c r="M8" s="44">
        <f t="shared" si="6"/>
        <v>0</v>
      </c>
      <c r="N8" s="44">
        <f t="shared" si="7"/>
        <v>0</v>
      </c>
      <c r="O8" s="23"/>
      <c r="P8" s="23"/>
      <c r="Q8" s="23"/>
      <c r="R8" s="23"/>
      <c r="S8" s="23"/>
      <c r="T8" s="23"/>
      <c r="U8" s="23"/>
    </row>
    <row r="9" spans="1:21" s="22" customFormat="1" ht="21" customHeight="1">
      <c r="A9" s="30" t="str">
        <f>'100Wurf'!BI9</f>
        <v/>
      </c>
      <c r="B9" s="25">
        <f t="shared" si="0"/>
        <v>0</v>
      </c>
      <c r="C9" s="236"/>
      <c r="D9" s="50"/>
      <c r="F9" s="44" t="e">
        <f>RANK(A9,A2:A13,1)</f>
        <v>#VALUE!</v>
      </c>
      <c r="G9" s="44">
        <f>COUNTIF(F2:F13,F9)</f>
        <v>12</v>
      </c>
      <c r="H9" s="44">
        <f t="shared" si="1"/>
        <v>0</v>
      </c>
      <c r="I9" s="44">
        <f t="shared" si="2"/>
        <v>0</v>
      </c>
      <c r="J9" s="44">
        <f t="shared" si="3"/>
        <v>0</v>
      </c>
      <c r="K9" s="44">
        <f t="shared" si="4"/>
        <v>0</v>
      </c>
      <c r="L9" s="44">
        <f t="shared" si="5"/>
        <v>0</v>
      </c>
      <c r="M9" s="44">
        <f t="shared" si="6"/>
        <v>0</v>
      </c>
      <c r="N9" s="44">
        <f t="shared" si="7"/>
        <v>0</v>
      </c>
      <c r="O9" s="23"/>
      <c r="P9" s="23"/>
      <c r="Q9" s="23"/>
      <c r="R9" s="23"/>
      <c r="S9" s="23"/>
      <c r="T9" s="23"/>
      <c r="U9" s="23"/>
    </row>
    <row r="10" spans="1:21" s="22" customFormat="1" ht="21" customHeight="1">
      <c r="A10" s="30" t="str">
        <f>'100Wurf'!BI10</f>
        <v/>
      </c>
      <c r="B10" s="25">
        <f t="shared" si="0"/>
        <v>0</v>
      </c>
      <c r="C10" s="236"/>
      <c r="D10" s="50"/>
      <c r="F10" s="44" t="e">
        <f>RANK(A10,A2:A13,1)</f>
        <v>#VALUE!</v>
      </c>
      <c r="G10" s="44">
        <f>COUNTIF(F2:F13,F10)</f>
        <v>12</v>
      </c>
      <c r="H10" s="44">
        <f t="shared" si="1"/>
        <v>0</v>
      </c>
      <c r="I10" s="44">
        <f t="shared" si="2"/>
        <v>0</v>
      </c>
      <c r="J10" s="44">
        <f t="shared" si="3"/>
        <v>0</v>
      </c>
      <c r="K10" s="44">
        <f t="shared" si="4"/>
        <v>0</v>
      </c>
      <c r="L10" s="44">
        <f t="shared" si="5"/>
        <v>0</v>
      </c>
      <c r="M10" s="44">
        <f t="shared" si="6"/>
        <v>0</v>
      </c>
      <c r="N10" s="44">
        <f t="shared" si="7"/>
        <v>0</v>
      </c>
      <c r="O10" s="23"/>
      <c r="P10" s="23"/>
      <c r="Q10" s="23"/>
      <c r="R10" s="23"/>
      <c r="S10" s="23"/>
      <c r="T10" s="23"/>
      <c r="U10" s="23"/>
    </row>
    <row r="11" spans="1:21" s="22" customFormat="1" ht="21" customHeight="1">
      <c r="A11" s="30" t="str">
        <f>'100Wurf'!BI11</f>
        <v/>
      </c>
      <c r="B11" s="25">
        <f t="shared" si="0"/>
        <v>0</v>
      </c>
      <c r="C11" s="236"/>
      <c r="D11" s="50"/>
      <c r="F11" s="44" t="e">
        <f>RANK(A11,A2:A13,1)</f>
        <v>#VALUE!</v>
      </c>
      <c r="G11" s="44">
        <f>COUNTIF(F2:F13,F11)</f>
        <v>12</v>
      </c>
      <c r="H11" s="44">
        <f t="shared" si="1"/>
        <v>0</v>
      </c>
      <c r="I11" s="44">
        <f t="shared" si="2"/>
        <v>0</v>
      </c>
      <c r="J11" s="44">
        <f t="shared" si="3"/>
        <v>0</v>
      </c>
      <c r="K11" s="44">
        <f t="shared" si="4"/>
        <v>0</v>
      </c>
      <c r="L11" s="44">
        <f t="shared" si="5"/>
        <v>0</v>
      </c>
      <c r="M11" s="44">
        <f t="shared" si="6"/>
        <v>0</v>
      </c>
      <c r="N11" s="44">
        <f t="shared" si="7"/>
        <v>0</v>
      </c>
      <c r="O11" s="23"/>
      <c r="P11" s="23"/>
      <c r="Q11" s="23"/>
      <c r="R11" s="23"/>
      <c r="S11" s="23"/>
      <c r="T11" s="23"/>
      <c r="U11" s="23"/>
    </row>
    <row r="12" spans="1:21" s="22" customFormat="1" ht="21" customHeight="1" thickBot="1">
      <c r="A12" s="30" t="str">
        <f>'100Wurf'!BI12</f>
        <v/>
      </c>
      <c r="B12" s="25">
        <f t="shared" si="0"/>
        <v>0</v>
      </c>
      <c r="C12" s="236"/>
      <c r="D12" s="50"/>
      <c r="F12" s="44" t="e">
        <f>RANK(A12,A2:A13,1)</f>
        <v>#VALUE!</v>
      </c>
      <c r="G12" s="44">
        <f>COUNTIF(F2:F13,F12)</f>
        <v>12</v>
      </c>
      <c r="H12" s="44">
        <f t="shared" si="1"/>
        <v>0</v>
      </c>
      <c r="I12" s="44">
        <f t="shared" si="2"/>
        <v>0</v>
      </c>
      <c r="J12" s="44">
        <f t="shared" si="3"/>
        <v>0</v>
      </c>
      <c r="K12" s="44">
        <f t="shared" si="4"/>
        <v>0</v>
      </c>
      <c r="L12" s="44">
        <f t="shared" si="5"/>
        <v>0</v>
      </c>
      <c r="M12" s="44">
        <f t="shared" si="6"/>
        <v>0</v>
      </c>
      <c r="N12" s="44">
        <f t="shared" si="7"/>
        <v>0</v>
      </c>
      <c r="O12" s="23"/>
      <c r="P12" s="23"/>
      <c r="Q12" s="23"/>
      <c r="R12" s="23"/>
      <c r="S12" s="23"/>
      <c r="T12" s="23"/>
      <c r="U12" s="23"/>
    </row>
    <row r="13" spans="1:21" s="22" customFormat="1" ht="21" customHeight="1" thickBot="1">
      <c r="A13" s="31" t="str">
        <f>'100Wurf'!BI13</f>
        <v/>
      </c>
      <c r="B13" s="27">
        <f t="shared" si="0"/>
        <v>0</v>
      </c>
      <c r="C13" s="237"/>
      <c r="D13" s="49">
        <f>SUM(A8:A13)</f>
        <v>0</v>
      </c>
      <c r="F13" s="44" t="e">
        <f>RANK(A13,A2:A13,1)</f>
        <v>#VALUE!</v>
      </c>
      <c r="G13" s="44">
        <f>COUNTIF(F2:F13,F13)</f>
        <v>12</v>
      </c>
      <c r="H13" s="44">
        <f t="shared" si="1"/>
        <v>0</v>
      </c>
      <c r="I13" s="44">
        <f t="shared" si="2"/>
        <v>0</v>
      </c>
      <c r="J13" s="44">
        <f t="shared" si="3"/>
        <v>0</v>
      </c>
      <c r="K13" s="44">
        <f t="shared" si="4"/>
        <v>0</v>
      </c>
      <c r="L13" s="44">
        <f t="shared" si="5"/>
        <v>0</v>
      </c>
      <c r="M13" s="44">
        <f t="shared" si="6"/>
        <v>0</v>
      </c>
      <c r="N13" s="44">
        <f t="shared" si="7"/>
        <v>0</v>
      </c>
      <c r="O13" s="23"/>
      <c r="P13" s="23"/>
      <c r="Q13" s="23"/>
      <c r="R13" s="23"/>
      <c r="S13" s="23"/>
      <c r="T13" s="23"/>
      <c r="U13" s="23"/>
    </row>
  </sheetData>
  <sheetProtection password="DC27" sheet="1" objects="1" scenarios="1" selectLockedCells="1"/>
  <mergeCells count="3">
    <mergeCell ref="C2:C7"/>
    <mergeCell ref="C8:C13"/>
    <mergeCell ref="F1:N1"/>
  </mergeCells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100Wurf</vt:lpstr>
      <vt:lpstr>Ersatz</vt:lpstr>
      <vt:lpstr>Pz-Berechnung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2016-07-14T19:02:03Z</dcterms:modified>
</cp:coreProperties>
</file>