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120Wurf" sheetId="1" r:id="rId1"/>
    <sheet name="Aufstellung" sheetId="6" r:id="rId2"/>
  </sheets>
  <calcPr calcId="125725"/>
</workbook>
</file>

<file path=xl/calcChain.xml><?xml version="1.0" encoding="utf-8"?>
<calcChain xmlns="http://schemas.openxmlformats.org/spreadsheetml/2006/main">
  <c r="Y39" i="1"/>
  <c r="U39"/>
  <c r="S39"/>
  <c r="AA39"/>
  <c r="B39"/>
  <c r="Y1" i="6"/>
  <c r="Y2"/>
  <c r="AO1"/>
  <c r="AO2"/>
  <c r="AH4"/>
  <c r="J4"/>
  <c r="AM32" i="1"/>
  <c r="AQ32" s="1"/>
  <c r="AM34"/>
  <c r="AM35"/>
  <c r="AM31"/>
  <c r="O32"/>
  <c r="O34"/>
  <c r="O35"/>
  <c r="S35" s="1"/>
  <c r="O31"/>
  <c r="AM24"/>
  <c r="AQ24" s="1"/>
  <c r="AM26"/>
  <c r="AM27"/>
  <c r="AM23"/>
  <c r="O24"/>
  <c r="O26"/>
  <c r="O27"/>
  <c r="S27" s="1"/>
  <c r="O23"/>
  <c r="AM16"/>
  <c r="AQ16" s="1"/>
  <c r="AM18"/>
  <c r="AM19"/>
  <c r="AM15"/>
  <c r="O16"/>
  <c r="O18"/>
  <c r="O19"/>
  <c r="S19" s="1"/>
  <c r="O15"/>
  <c r="AM11"/>
  <c r="AM10"/>
  <c r="AM8"/>
  <c r="O11"/>
  <c r="O10"/>
  <c r="O8"/>
  <c r="AM7"/>
  <c r="O7"/>
  <c r="AK36"/>
  <c r="AO36"/>
  <c r="AK28"/>
  <c r="AO28"/>
  <c r="AK20"/>
  <c r="AO20"/>
  <c r="AK12"/>
  <c r="AO12"/>
  <c r="AI36"/>
  <c r="AI28"/>
  <c r="AI20"/>
  <c r="AI12"/>
  <c r="K12"/>
  <c r="M36"/>
  <c r="Q36"/>
  <c r="M28"/>
  <c r="Q28"/>
  <c r="M20"/>
  <c r="Q20"/>
  <c r="K36"/>
  <c r="K28"/>
  <c r="K20"/>
  <c r="M12"/>
  <c r="Q12"/>
  <c r="AQ18" l="1"/>
  <c r="AQ26"/>
  <c r="AQ34"/>
  <c r="AQ15"/>
  <c r="AQ31"/>
  <c r="O28"/>
  <c r="AM36"/>
  <c r="AQ19"/>
  <c r="AQ27"/>
  <c r="AQ35"/>
  <c r="S24"/>
  <c r="S18"/>
  <c r="S26"/>
  <c r="S34"/>
  <c r="AM28"/>
  <c r="S16"/>
  <c r="S32"/>
  <c r="O36"/>
  <c r="S15"/>
  <c r="S23"/>
  <c r="S31"/>
  <c r="S11"/>
  <c r="AQ11"/>
  <c r="S10"/>
  <c r="AQ10"/>
  <c r="S8"/>
  <c r="AQ8"/>
  <c r="S7"/>
  <c r="AQ23"/>
  <c r="AQ7"/>
  <c r="O12"/>
  <c r="AQ36" l="1"/>
  <c r="AS31" s="1"/>
  <c r="S28"/>
  <c r="U23" s="1"/>
  <c r="AQ28"/>
  <c r="AS23" s="1"/>
  <c r="S36"/>
  <c r="U31" s="1"/>
  <c r="O20"/>
  <c r="G39" s="1"/>
  <c r="Q39" s="1"/>
  <c r="AQ20" l="1"/>
  <c r="AS15" s="1"/>
  <c r="S20"/>
  <c r="U15" s="1"/>
  <c r="AM20"/>
  <c r="S12"/>
  <c r="AM12"/>
  <c r="AK39" s="1"/>
  <c r="AQ12" l="1"/>
  <c r="U7" l="1"/>
  <c r="AR39"/>
  <c r="AC39"/>
  <c r="AS7"/>
  <c r="Y40" l="1"/>
  <c r="U40" l="1"/>
</calcChain>
</file>

<file path=xl/sharedStrings.xml><?xml version="1.0" encoding="utf-8"?>
<sst xmlns="http://schemas.openxmlformats.org/spreadsheetml/2006/main" count="165" uniqueCount="59">
  <si>
    <t>Pass</t>
  </si>
  <si>
    <t>wb</t>
  </si>
  <si>
    <t>Name, Vorname</t>
  </si>
  <si>
    <t>V</t>
  </si>
  <si>
    <t>A</t>
  </si>
  <si>
    <t>G</t>
  </si>
  <si>
    <t>F</t>
  </si>
  <si>
    <t>SP</t>
  </si>
  <si>
    <t>MP</t>
  </si>
  <si>
    <t>Heimmannschaft:</t>
  </si>
  <si>
    <t>Gastmannschaft:</t>
  </si>
  <si>
    <t>:</t>
  </si>
  <si>
    <t>Bahn/Kugelmaterial in Ordnung</t>
  </si>
  <si>
    <t>Pässe in Ordnung</t>
  </si>
  <si>
    <t>Protest</t>
  </si>
  <si>
    <t>Verletzung</t>
  </si>
  <si>
    <t>Verwarnung</t>
  </si>
  <si>
    <t>Sonstiges</t>
  </si>
  <si>
    <t>Tabellenpunkte</t>
  </si>
  <si>
    <t>Ort:</t>
  </si>
  <si>
    <t>Datum:</t>
  </si>
  <si>
    <t>Liga/Klasse:</t>
  </si>
  <si>
    <t>Spieltag:</t>
  </si>
  <si>
    <t>Kreisliga</t>
  </si>
  <si>
    <t>Endstand</t>
  </si>
  <si>
    <t>Unterschrift Heimmannschaft:</t>
  </si>
  <si>
    <t>Unterschrift Gastmannschaft:</t>
  </si>
  <si>
    <t>Bemerkungen:</t>
  </si>
  <si>
    <t>Gesamtkegel</t>
  </si>
  <si>
    <t>Kreiskeglerverein Mittleres Erzgebirge e. V.</t>
  </si>
  <si>
    <t>ja</t>
  </si>
  <si>
    <t>nein</t>
  </si>
  <si>
    <t xml:space="preserve">  nein</t>
  </si>
  <si>
    <t>Mannschaftspunkte</t>
  </si>
  <si>
    <t>1.</t>
  </si>
  <si>
    <t>Lengefeld</t>
  </si>
  <si>
    <t>Ersatzspieler:</t>
  </si>
  <si>
    <t>Startnummer</t>
  </si>
  <si>
    <t xml:space="preserve">Die dem Aufsichtsführenden gemeldeten Spieler und deren Startreihenfolge sind vor Wettkampfbeginn </t>
  </si>
  <si>
    <t xml:space="preserve">vorlegen. Die Gastmannschaft setzt dann in Kenntnis der Aufstellung der Heimmannschaft bis spätestens </t>
  </si>
  <si>
    <t xml:space="preserve">das Startrecht der betroffenen Mannschaft nicht verwirkt. Legt die Heimmannschaft die Aufstellung zu </t>
  </si>
  <si>
    <t xml:space="preserve">spät vor, verschieben sich die Abgabefrist der Gastmannschaft und der Spielbeginn entsprechend. Legt die </t>
  </si>
  <si>
    <t xml:space="preserve">Gastmannschaft ihre Aufstellung zu spät vor, ist der festgelegte Spielbeginn unter Berücksichtigung von </t>
  </si>
  <si>
    <t>Nicht angetretene bzw. ausgewechselte Spieler dürfen im laufenden Punktspiel nicht wieder eingesetzt</t>
  </si>
  <si>
    <t xml:space="preserve">werden. Gehen Spieler entgegen der Aufstellung auf andere als die ihnen zugewiesenen Bahnen und </t>
  </si>
  <si>
    <t xml:space="preserve">spielen somit gegen andere als in der Aufstellung vorgesehenen Gegner, so wird deren Kegelergebnis auf </t>
  </si>
  <si>
    <t>dieser Bahn mit null Kegel gewertet. Eine Korrektur der Bahnen ist während des Einspielens möglich.</t>
  </si>
  <si>
    <t>Ausw. Name, Vorname</t>
  </si>
  <si>
    <t xml:space="preserve">Für jedes Spiel sind vor Spielbeginn bis zu 7 Spieler je Mannschaft dem Aufsichtsführenden auf dem </t>
  </si>
  <si>
    <t xml:space="preserve">vom Aufsichtsführenden vorzulesen. Die Heimmannschaft muss mit der Nennung der 7 Spieler bis </t>
  </si>
  <si>
    <t xml:space="preserve">spätestens 15 Minuten vor Spielbeginn die Startreihenfolge der 4 zum Einsatz vorgesehenen Spieler </t>
  </si>
  <si>
    <t>offiziellen Vordruck zu benennen. Davon dürfen 5 Spieler tatsächlich zum Einsatz kommen.</t>
  </si>
  <si>
    <t xml:space="preserve">5 Minuten vor Spielbeginn ihre 4 Spieler dagegen. Bei verspäteter Abgabe der Mannschaftsaufstellung ist </t>
  </si>
  <si>
    <t>Pkt. 13.1.1 der SpO des KKV-MEK einzuhalten.</t>
  </si>
  <si>
    <t xml:space="preserve">Kann einer der benannten 4 Spieler nicht antreten, ist der Einsatz eines anderen Spielers, der nicht einer </t>
  </si>
  <si>
    <t xml:space="preserve">der benannten 4 Spieler sein darf und in der Liste der 7 Spieler benannt sein muss, möglich (dies zählt als </t>
  </si>
  <si>
    <t>Auswechslung). Dieser Spieler muss auf der Position des nicht mehr antretenden Spielers eingesetzt wer-</t>
  </si>
  <si>
    <t xml:space="preserve">den. Es ist nach Abgabe der Mannschaftsmeldung nur noch möglich, maximal einen Spieler einzuwechseln. </t>
  </si>
  <si>
    <t>Satzpunkte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</si>
</sst>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1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Arial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6" fillId="0" borderId="0"/>
    <xf numFmtId="0" fontId="10" fillId="0" borderId="0"/>
    <xf numFmtId="0" fontId="10" fillId="0" borderId="0"/>
    <xf numFmtId="0" fontId="6" fillId="0" borderId="0"/>
  </cellStyleXfs>
  <cellXfs count="170">
    <xf numFmtId="0" fontId="0" fillId="0" borderId="0" xfId="0"/>
    <xf numFmtId="0" fontId="1" fillId="0" borderId="3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3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23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textRotation="90" wrapText="1"/>
    </xf>
    <xf numFmtId="0" fontId="8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/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4" fillId="5" borderId="17" xfId="0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horizontal="left" vertical="center"/>
      <protection locked="0"/>
    </xf>
    <xf numFmtId="14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5" borderId="16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5" borderId="45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5" borderId="49" xfId="0" applyFont="1" applyFill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4" xfId="0" applyFont="1" applyBorder="1" applyAlignment="1" applyProtection="1">
      <alignment horizontal="center" vertical="center" textRotation="90" wrapText="1"/>
      <protection locked="0"/>
    </xf>
    <xf numFmtId="0" fontId="2" fillId="0" borderId="10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 applyProtection="1">
      <alignment horizontal="center" vertical="center" textRotation="90" wrapText="1"/>
      <protection locked="0"/>
    </xf>
    <xf numFmtId="0" fontId="2" fillId="0" borderId="11" xfId="0" applyFont="1" applyBorder="1" applyAlignment="1" applyProtection="1">
      <alignment horizontal="center" vertical="center" textRotation="90" wrapText="1"/>
      <protection locked="0"/>
    </xf>
    <xf numFmtId="0" fontId="4" fillId="0" borderId="34" xfId="0" applyFont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</xf>
    <xf numFmtId="0" fontId="1" fillId="0" borderId="31" xfId="0" applyFont="1" applyBorder="1" applyAlignment="1" applyProtection="1">
      <alignment horizontal="left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Fill="1" applyBorder="1" applyAlignment="1" applyProtection="1">
      <alignment horizontal="center" vertical="center" wrapText="1"/>
      <protection locked="0"/>
    </xf>
    <xf numFmtId="0" fontId="7" fillId="0" borderId="41" xfId="0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left" vertical="center" wrapText="1"/>
      <protection locked="0"/>
    </xf>
    <xf numFmtId="0" fontId="7" fillId="0" borderId="39" xfId="0" applyFont="1" applyFill="1" applyBorder="1" applyAlignment="1" applyProtection="1">
      <alignment horizontal="left" vertical="center" wrapText="1"/>
      <protection locked="0"/>
    </xf>
    <xf numFmtId="0" fontId="7" fillId="0" borderId="44" xfId="0" applyFont="1" applyFill="1" applyBorder="1" applyAlignment="1" applyProtection="1">
      <alignment horizontal="left" vertical="center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left" vertical="center"/>
      <protection locked="0"/>
    </xf>
    <xf numFmtId="0" fontId="7" fillId="0" borderId="46" xfId="0" applyFont="1" applyFill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horizontal="left" vertical="center"/>
    </xf>
    <xf numFmtId="14" fontId="5" fillId="2" borderId="0" xfId="0" applyNumberFormat="1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</cellXfs>
  <cellStyles count="9">
    <cellStyle name="Euro" xfId="2"/>
    <cellStyle name="Prozent 2" xfId="3"/>
    <cellStyle name="Prozent 2 2" xfId="1"/>
    <cellStyle name="Standard" xfId="0" builtinId="0"/>
    <cellStyle name="Standard 2" xfId="4"/>
    <cellStyle name="Standard 2 2" xfId="5"/>
    <cellStyle name="Standard 3" xfId="6"/>
    <cellStyle name="Standard 3 2" xfId="7"/>
    <cellStyle name="Standard 4" xfId="8"/>
  </cellStyles>
  <dxfs count="8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51"/>
  <sheetViews>
    <sheetView tabSelected="1" zoomScaleNormal="100" workbookViewId="0">
      <selection activeCell="Y1" sqref="Y1:AH1"/>
    </sheetView>
  </sheetViews>
  <sheetFormatPr baseColWidth="10" defaultRowHeight="14.4"/>
  <cols>
    <col min="1" max="46" width="1.88671875" style="6" customWidth="1"/>
    <col min="47" max="47" width="0.21875" style="6" customWidth="1"/>
    <col min="48" max="16384" width="11.5546875" style="6"/>
  </cols>
  <sheetData>
    <row r="1" spans="1:46" s="5" customFormat="1" ht="16.05" customHeight="1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5" t="s">
        <v>19</v>
      </c>
      <c r="V1" s="65"/>
      <c r="W1" s="65"/>
      <c r="X1" s="65"/>
      <c r="Y1" s="62" t="s">
        <v>35</v>
      </c>
      <c r="Z1" s="62"/>
      <c r="AA1" s="62"/>
      <c r="AB1" s="62"/>
      <c r="AC1" s="62"/>
      <c r="AD1" s="62"/>
      <c r="AE1" s="62"/>
      <c r="AF1" s="62"/>
      <c r="AG1" s="62"/>
      <c r="AH1" s="62"/>
      <c r="AI1" s="20" t="s">
        <v>21</v>
      </c>
      <c r="AJ1" s="21"/>
      <c r="AK1" s="21"/>
      <c r="AL1" s="21"/>
      <c r="AM1" s="22"/>
      <c r="AN1" s="22"/>
      <c r="AO1" s="63" t="s">
        <v>23</v>
      </c>
      <c r="AP1" s="64"/>
      <c r="AQ1" s="64"/>
      <c r="AR1" s="64"/>
      <c r="AS1" s="64"/>
      <c r="AT1" s="64"/>
    </row>
    <row r="2" spans="1:46" s="5" customFormat="1" ht="16.0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5" t="s">
        <v>20</v>
      </c>
      <c r="V2" s="65"/>
      <c r="W2" s="65"/>
      <c r="X2" s="65"/>
      <c r="Y2" s="63">
        <v>42980</v>
      </c>
      <c r="Z2" s="64"/>
      <c r="AA2" s="64"/>
      <c r="AB2" s="64"/>
      <c r="AC2" s="64"/>
      <c r="AD2" s="64"/>
      <c r="AE2" s="64"/>
      <c r="AF2" s="64"/>
      <c r="AG2" s="64"/>
      <c r="AH2" s="64"/>
      <c r="AI2" s="65" t="s">
        <v>22</v>
      </c>
      <c r="AJ2" s="65"/>
      <c r="AK2" s="65"/>
      <c r="AL2" s="65"/>
      <c r="AM2" s="65"/>
      <c r="AN2" s="65"/>
      <c r="AO2" s="64" t="s">
        <v>34</v>
      </c>
      <c r="AP2" s="64"/>
      <c r="AQ2" s="64"/>
      <c r="AR2" s="64"/>
      <c r="AS2" s="64"/>
      <c r="AT2" s="64"/>
    </row>
    <row r="3" spans="1:46" s="15" customFormat="1" ht="4.8" customHeight="1"/>
    <row r="4" spans="1:46" s="5" customFormat="1" ht="16.05" customHeight="1">
      <c r="A4" s="18" t="s">
        <v>9</v>
      </c>
      <c r="B4" s="1"/>
      <c r="C4" s="1"/>
      <c r="D4" s="1"/>
      <c r="E4" s="1"/>
      <c r="F4" s="1"/>
      <c r="G4" s="1"/>
      <c r="H4" s="1"/>
      <c r="I4" s="10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5"/>
      <c r="X4" s="15"/>
      <c r="Y4" s="18" t="s">
        <v>10</v>
      </c>
      <c r="Z4" s="1"/>
      <c r="AA4" s="1"/>
      <c r="AB4" s="1"/>
      <c r="AC4" s="1"/>
      <c r="AD4" s="1"/>
      <c r="AE4" s="1"/>
      <c r="AF4" s="1"/>
      <c r="AG4" s="1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</row>
    <row r="5" spans="1:46" s="13" customFormat="1" ht="4.8" customHeight="1" thickBot="1"/>
    <row r="6" spans="1:46" ht="9" customHeight="1" thickBot="1">
      <c r="A6" s="103" t="s">
        <v>0</v>
      </c>
      <c r="B6" s="72"/>
      <c r="C6" s="71" t="s">
        <v>2</v>
      </c>
      <c r="D6" s="104"/>
      <c r="E6" s="104"/>
      <c r="F6" s="104"/>
      <c r="G6" s="104"/>
      <c r="H6" s="104"/>
      <c r="I6" s="104"/>
      <c r="J6" s="72"/>
      <c r="K6" s="71" t="s">
        <v>3</v>
      </c>
      <c r="L6" s="72"/>
      <c r="M6" s="71" t="s">
        <v>4</v>
      </c>
      <c r="N6" s="72"/>
      <c r="O6" s="115" t="s">
        <v>5</v>
      </c>
      <c r="P6" s="116"/>
      <c r="Q6" s="71" t="s">
        <v>6</v>
      </c>
      <c r="R6" s="72"/>
      <c r="S6" s="71" t="s">
        <v>7</v>
      </c>
      <c r="T6" s="72"/>
      <c r="U6" s="71" t="s">
        <v>8</v>
      </c>
      <c r="V6" s="82"/>
      <c r="W6" s="14"/>
      <c r="X6" s="13"/>
      <c r="Y6" s="103" t="s">
        <v>0</v>
      </c>
      <c r="Z6" s="72"/>
      <c r="AA6" s="71" t="s">
        <v>2</v>
      </c>
      <c r="AB6" s="104"/>
      <c r="AC6" s="104"/>
      <c r="AD6" s="104"/>
      <c r="AE6" s="104"/>
      <c r="AF6" s="104"/>
      <c r="AG6" s="104"/>
      <c r="AH6" s="72"/>
      <c r="AI6" s="71" t="s">
        <v>3</v>
      </c>
      <c r="AJ6" s="72"/>
      <c r="AK6" s="71" t="s">
        <v>4</v>
      </c>
      <c r="AL6" s="72"/>
      <c r="AM6" s="71" t="s">
        <v>5</v>
      </c>
      <c r="AN6" s="72"/>
      <c r="AO6" s="71" t="s">
        <v>6</v>
      </c>
      <c r="AP6" s="72"/>
      <c r="AQ6" s="71" t="s">
        <v>7</v>
      </c>
      <c r="AR6" s="72"/>
      <c r="AS6" s="71" t="s">
        <v>8</v>
      </c>
      <c r="AT6" s="82"/>
    </row>
    <row r="7" spans="1:46" s="5" customFormat="1" ht="16.05" customHeight="1">
      <c r="A7" s="108" t="s">
        <v>1</v>
      </c>
      <c r="B7" s="109"/>
      <c r="C7" s="117"/>
      <c r="D7" s="118"/>
      <c r="E7" s="118"/>
      <c r="F7" s="118"/>
      <c r="G7" s="118"/>
      <c r="H7" s="118"/>
      <c r="I7" s="118"/>
      <c r="J7" s="119"/>
      <c r="K7" s="83"/>
      <c r="L7" s="84"/>
      <c r="M7" s="83"/>
      <c r="N7" s="84"/>
      <c r="O7" s="137">
        <f>SUM(K7,M7)</f>
        <v>0</v>
      </c>
      <c r="P7" s="138"/>
      <c r="Q7" s="83"/>
      <c r="R7" s="84"/>
      <c r="S7" s="87" t="str">
        <f>IF(O7+AM7=0,"",IF(O7&gt;AM7,1,IF(O7&lt;AM7,0,0.5)))</f>
        <v/>
      </c>
      <c r="T7" s="88"/>
      <c r="U7" s="89">
        <f>IF(S12=0,0,IF(S12&gt;AQ12,1,IF(S12&lt;AQ12,0,IF(S12=AQ12,IF(O12&gt;AM12,1,IF(O12&lt;AM12,0,0.5))))))</f>
        <v>0</v>
      </c>
      <c r="V7" s="90"/>
      <c r="W7" s="2"/>
      <c r="X7" s="15"/>
      <c r="Y7" s="108" t="s">
        <v>1</v>
      </c>
      <c r="Z7" s="109"/>
      <c r="AA7" s="117"/>
      <c r="AB7" s="118"/>
      <c r="AC7" s="118"/>
      <c r="AD7" s="118"/>
      <c r="AE7" s="118"/>
      <c r="AF7" s="118"/>
      <c r="AG7" s="118"/>
      <c r="AH7" s="119"/>
      <c r="AI7" s="83"/>
      <c r="AJ7" s="84"/>
      <c r="AK7" s="83"/>
      <c r="AL7" s="84"/>
      <c r="AM7" s="114">
        <f>SUM(AI7,AK7)</f>
        <v>0</v>
      </c>
      <c r="AN7" s="114"/>
      <c r="AO7" s="83"/>
      <c r="AP7" s="84"/>
      <c r="AQ7" s="87" t="str">
        <f>IF(AM7+O7=0,"",IF(AM7&gt;O7,1,IF(AM7&lt;O7,0,0.5)))</f>
        <v/>
      </c>
      <c r="AR7" s="88"/>
      <c r="AS7" s="89">
        <f>IF(AQ12=0,0,IF(AQ12&gt;S12,1,IF(AQ12&lt;S12,0,IF(AQ12=S12,IF(AM12&gt;O12,1,IF(AM12&lt;O12,0,0.5))))))</f>
        <v>0</v>
      </c>
      <c r="AT7" s="90"/>
    </row>
    <row r="8" spans="1:46" s="5" customFormat="1" ht="16.05" customHeight="1" thickBot="1">
      <c r="A8" s="110"/>
      <c r="B8" s="111"/>
      <c r="C8" s="120"/>
      <c r="D8" s="121"/>
      <c r="E8" s="121"/>
      <c r="F8" s="121"/>
      <c r="G8" s="121"/>
      <c r="H8" s="121"/>
      <c r="I8" s="121"/>
      <c r="J8" s="122"/>
      <c r="K8" s="69"/>
      <c r="L8" s="70"/>
      <c r="M8" s="69"/>
      <c r="N8" s="70"/>
      <c r="O8" s="135">
        <f>SUM(K8,M8)</f>
        <v>0</v>
      </c>
      <c r="P8" s="136"/>
      <c r="Q8" s="69"/>
      <c r="R8" s="70"/>
      <c r="S8" s="99" t="str">
        <f t="shared" ref="S8:S11" si="0">IF(O8+AM8=0,"",IF(O8&gt;AM8,1,IF(O8&lt;AM8,0,0.5)))</f>
        <v/>
      </c>
      <c r="T8" s="99"/>
      <c r="U8" s="91"/>
      <c r="V8" s="92"/>
      <c r="W8" s="2"/>
      <c r="X8" s="15"/>
      <c r="Y8" s="110"/>
      <c r="Z8" s="111"/>
      <c r="AA8" s="120"/>
      <c r="AB8" s="121"/>
      <c r="AC8" s="121"/>
      <c r="AD8" s="121"/>
      <c r="AE8" s="121"/>
      <c r="AF8" s="121"/>
      <c r="AG8" s="121"/>
      <c r="AH8" s="122"/>
      <c r="AI8" s="69"/>
      <c r="AJ8" s="70"/>
      <c r="AK8" s="69"/>
      <c r="AL8" s="70"/>
      <c r="AM8" s="100">
        <f>SUM(AI8,AK8)</f>
        <v>0</v>
      </c>
      <c r="AN8" s="100"/>
      <c r="AO8" s="69"/>
      <c r="AP8" s="70"/>
      <c r="AQ8" s="99" t="str">
        <f t="shared" ref="AQ8:AQ11" si="1">IF(AM8+O8=0,"",IF(AM8&gt;O8,1,IF(AM8&lt;O8,0,0.5)))</f>
        <v/>
      </c>
      <c r="AR8" s="99"/>
      <c r="AS8" s="91"/>
      <c r="AT8" s="92"/>
    </row>
    <row r="9" spans="1:46" s="5" customFormat="1" ht="9" customHeight="1" thickBot="1">
      <c r="A9" s="139" t="s">
        <v>0</v>
      </c>
      <c r="B9" s="116"/>
      <c r="C9" s="115" t="s">
        <v>47</v>
      </c>
      <c r="D9" s="126"/>
      <c r="E9" s="126"/>
      <c r="F9" s="126"/>
      <c r="G9" s="126"/>
      <c r="H9" s="126"/>
      <c r="I9" s="126"/>
      <c r="J9" s="116"/>
      <c r="K9" s="105"/>
      <c r="L9" s="106"/>
      <c r="M9" s="106"/>
      <c r="N9" s="106"/>
      <c r="O9" s="106"/>
      <c r="P9" s="106"/>
      <c r="Q9" s="106"/>
      <c r="R9" s="106"/>
      <c r="S9" s="106"/>
      <c r="T9" s="107"/>
      <c r="U9" s="93"/>
      <c r="V9" s="92"/>
      <c r="W9" s="2"/>
      <c r="X9" s="15"/>
      <c r="Y9" s="139" t="s">
        <v>0</v>
      </c>
      <c r="Z9" s="116"/>
      <c r="AA9" s="115" t="s">
        <v>47</v>
      </c>
      <c r="AB9" s="126"/>
      <c r="AC9" s="126"/>
      <c r="AD9" s="126"/>
      <c r="AE9" s="126"/>
      <c r="AF9" s="126"/>
      <c r="AG9" s="126"/>
      <c r="AH9" s="116"/>
      <c r="AI9" s="105"/>
      <c r="AJ9" s="106"/>
      <c r="AK9" s="106"/>
      <c r="AL9" s="106"/>
      <c r="AM9" s="106"/>
      <c r="AN9" s="106"/>
      <c r="AO9" s="106"/>
      <c r="AP9" s="106"/>
      <c r="AQ9" s="106"/>
      <c r="AR9" s="107"/>
      <c r="AS9" s="93"/>
      <c r="AT9" s="92"/>
    </row>
    <row r="10" spans="1:46" s="5" customFormat="1" ht="16.05" customHeight="1">
      <c r="A10" s="110"/>
      <c r="B10" s="111"/>
      <c r="C10" s="120"/>
      <c r="D10" s="121"/>
      <c r="E10" s="121"/>
      <c r="F10" s="121"/>
      <c r="G10" s="121"/>
      <c r="H10" s="121"/>
      <c r="I10" s="121"/>
      <c r="J10" s="122"/>
      <c r="K10" s="96"/>
      <c r="L10" s="97"/>
      <c r="M10" s="96"/>
      <c r="N10" s="97"/>
      <c r="O10" s="133">
        <f>SUM(K10,M10)</f>
        <v>0</v>
      </c>
      <c r="P10" s="134"/>
      <c r="Q10" s="96"/>
      <c r="R10" s="97"/>
      <c r="S10" s="81" t="str">
        <f t="shared" si="0"/>
        <v/>
      </c>
      <c r="T10" s="81"/>
      <c r="U10" s="91"/>
      <c r="V10" s="92"/>
      <c r="W10" s="2"/>
      <c r="X10" s="15"/>
      <c r="Y10" s="110"/>
      <c r="Z10" s="111"/>
      <c r="AA10" s="120"/>
      <c r="AB10" s="121"/>
      <c r="AC10" s="121"/>
      <c r="AD10" s="121"/>
      <c r="AE10" s="121"/>
      <c r="AF10" s="121"/>
      <c r="AG10" s="121"/>
      <c r="AH10" s="122"/>
      <c r="AI10" s="96"/>
      <c r="AJ10" s="97"/>
      <c r="AK10" s="96"/>
      <c r="AL10" s="97"/>
      <c r="AM10" s="98">
        <f>SUM(AI10,AK10)</f>
        <v>0</v>
      </c>
      <c r="AN10" s="98"/>
      <c r="AO10" s="96"/>
      <c r="AP10" s="97"/>
      <c r="AQ10" s="81" t="str">
        <f t="shared" si="1"/>
        <v/>
      </c>
      <c r="AR10" s="81"/>
      <c r="AS10" s="91"/>
      <c r="AT10" s="92"/>
    </row>
    <row r="11" spans="1:46" s="5" customFormat="1" ht="16.05" customHeight="1" thickBot="1">
      <c r="A11" s="112"/>
      <c r="B11" s="113"/>
      <c r="C11" s="123"/>
      <c r="D11" s="124"/>
      <c r="E11" s="124"/>
      <c r="F11" s="124"/>
      <c r="G11" s="124"/>
      <c r="H11" s="124"/>
      <c r="I11" s="124"/>
      <c r="J11" s="125"/>
      <c r="K11" s="129"/>
      <c r="L11" s="130"/>
      <c r="M11" s="129"/>
      <c r="N11" s="130"/>
      <c r="O11" s="131">
        <f>SUM(K11,M11)</f>
        <v>0</v>
      </c>
      <c r="P11" s="132"/>
      <c r="Q11" s="129"/>
      <c r="R11" s="130"/>
      <c r="S11" s="73" t="str">
        <f t="shared" si="0"/>
        <v/>
      </c>
      <c r="T11" s="74"/>
      <c r="U11" s="94"/>
      <c r="V11" s="95"/>
      <c r="W11" s="2"/>
      <c r="X11" s="15"/>
      <c r="Y11" s="112"/>
      <c r="Z11" s="113"/>
      <c r="AA11" s="123"/>
      <c r="AB11" s="124"/>
      <c r="AC11" s="124"/>
      <c r="AD11" s="124"/>
      <c r="AE11" s="124"/>
      <c r="AF11" s="124"/>
      <c r="AG11" s="124"/>
      <c r="AH11" s="125"/>
      <c r="AI11" s="69"/>
      <c r="AJ11" s="70"/>
      <c r="AK11" s="69"/>
      <c r="AL11" s="70"/>
      <c r="AM11" s="79">
        <f>SUM(AI11,AK11)</f>
        <v>0</v>
      </c>
      <c r="AN11" s="80"/>
      <c r="AO11" s="69"/>
      <c r="AP11" s="70"/>
      <c r="AQ11" s="73" t="str">
        <f t="shared" si="1"/>
        <v/>
      </c>
      <c r="AR11" s="74"/>
      <c r="AS11" s="94"/>
      <c r="AT11" s="95"/>
    </row>
    <row r="12" spans="1:46" s="15" customFormat="1" ht="16.0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127">
        <f>SUM(K7:L11)</f>
        <v>0</v>
      </c>
      <c r="L12" s="128"/>
      <c r="M12" s="127">
        <f t="shared" ref="M12" si="2">SUM(M7:N11)</f>
        <v>0</v>
      </c>
      <c r="N12" s="128"/>
      <c r="O12" s="127">
        <f t="shared" ref="O12" si="3">SUM(O7:P11)</f>
        <v>0</v>
      </c>
      <c r="P12" s="128"/>
      <c r="Q12" s="127">
        <f t="shared" ref="Q12" si="4">SUM(Q7:R11)</f>
        <v>0</v>
      </c>
      <c r="R12" s="128"/>
      <c r="S12" s="49">
        <f t="shared" ref="S12" si="5">SUM(S7:T11)</f>
        <v>0</v>
      </c>
      <c r="T12" s="50"/>
      <c r="U12" s="2"/>
      <c r="V12" s="2"/>
      <c r="W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75">
        <f>SUM(AI7:AI11)</f>
        <v>0</v>
      </c>
      <c r="AJ12" s="76"/>
      <c r="AK12" s="76">
        <f t="shared" ref="AK12" si="6">SUM(AK7:AK11)</f>
        <v>0</v>
      </c>
      <c r="AL12" s="76"/>
      <c r="AM12" s="76">
        <f t="shared" ref="AM12" si="7">SUM(AM7:AM11)</f>
        <v>0</v>
      </c>
      <c r="AN12" s="76"/>
      <c r="AO12" s="76">
        <f t="shared" ref="AO12" si="8">SUM(AO7:AO11)</f>
        <v>0</v>
      </c>
      <c r="AP12" s="76"/>
      <c r="AQ12" s="77">
        <f t="shared" ref="AQ12" si="9">SUM(AQ7:AQ11)</f>
        <v>0</v>
      </c>
      <c r="AR12" s="78"/>
      <c r="AS12" s="2"/>
      <c r="AT12" s="2"/>
    </row>
    <row r="13" spans="1:46" s="13" customFormat="1" ht="16.05" customHeight="1" thickBot="1"/>
    <row r="14" spans="1:46" ht="9" customHeight="1" thickBot="1">
      <c r="A14" s="103" t="s">
        <v>0</v>
      </c>
      <c r="B14" s="72"/>
      <c r="C14" s="71" t="s">
        <v>2</v>
      </c>
      <c r="D14" s="104"/>
      <c r="E14" s="104"/>
      <c r="F14" s="104"/>
      <c r="G14" s="104"/>
      <c r="H14" s="104"/>
      <c r="I14" s="104"/>
      <c r="J14" s="72"/>
      <c r="K14" s="71" t="s">
        <v>3</v>
      </c>
      <c r="L14" s="72"/>
      <c r="M14" s="71" t="s">
        <v>4</v>
      </c>
      <c r="N14" s="72"/>
      <c r="O14" s="71" t="s">
        <v>5</v>
      </c>
      <c r="P14" s="72"/>
      <c r="Q14" s="71" t="s">
        <v>6</v>
      </c>
      <c r="R14" s="72"/>
      <c r="S14" s="71" t="s">
        <v>7</v>
      </c>
      <c r="T14" s="72"/>
      <c r="U14" s="71" t="s">
        <v>8</v>
      </c>
      <c r="V14" s="82"/>
      <c r="W14" s="13"/>
      <c r="X14" s="13"/>
      <c r="Y14" s="103" t="s">
        <v>0</v>
      </c>
      <c r="Z14" s="72"/>
      <c r="AA14" s="71" t="s">
        <v>2</v>
      </c>
      <c r="AB14" s="104"/>
      <c r="AC14" s="104"/>
      <c r="AD14" s="104"/>
      <c r="AE14" s="104"/>
      <c r="AF14" s="104"/>
      <c r="AG14" s="104"/>
      <c r="AH14" s="72"/>
      <c r="AI14" s="71" t="s">
        <v>3</v>
      </c>
      <c r="AJ14" s="72"/>
      <c r="AK14" s="71" t="s">
        <v>4</v>
      </c>
      <c r="AL14" s="72"/>
      <c r="AM14" s="71" t="s">
        <v>5</v>
      </c>
      <c r="AN14" s="72"/>
      <c r="AO14" s="71" t="s">
        <v>6</v>
      </c>
      <c r="AP14" s="72"/>
      <c r="AQ14" s="71" t="s">
        <v>7</v>
      </c>
      <c r="AR14" s="72"/>
      <c r="AS14" s="71" t="s">
        <v>8</v>
      </c>
      <c r="AT14" s="82"/>
    </row>
    <row r="15" spans="1:46" s="5" customFormat="1" ht="16.05" customHeight="1">
      <c r="A15" s="108" t="s">
        <v>1</v>
      </c>
      <c r="B15" s="109"/>
      <c r="C15" s="117"/>
      <c r="D15" s="118"/>
      <c r="E15" s="118"/>
      <c r="F15" s="118"/>
      <c r="G15" s="118"/>
      <c r="H15" s="118"/>
      <c r="I15" s="118"/>
      <c r="J15" s="119"/>
      <c r="K15" s="83"/>
      <c r="L15" s="84"/>
      <c r="M15" s="83"/>
      <c r="N15" s="84"/>
      <c r="O15" s="85">
        <f>(SUM(K15,M15))</f>
        <v>0</v>
      </c>
      <c r="P15" s="86"/>
      <c r="Q15" s="83"/>
      <c r="R15" s="84"/>
      <c r="S15" s="87" t="str">
        <f>IF(O15+AM15=0,"",IF(O15&gt;AM15,1,IF(O15&lt;AM15,0,0.5)))</f>
        <v/>
      </c>
      <c r="T15" s="88"/>
      <c r="U15" s="89">
        <f>IF(S20=0,0,IF(S20&gt;AQ20,1,IF(S20&lt;AQ20,0,IF(S20=AQ20,IF(O20&gt;AM20,1,IF(O20&lt;AM20,0,0.5))))))</f>
        <v>0</v>
      </c>
      <c r="V15" s="90"/>
      <c r="W15" s="15"/>
      <c r="X15" s="15"/>
      <c r="Y15" s="108" t="s">
        <v>1</v>
      </c>
      <c r="Z15" s="109"/>
      <c r="AA15" s="117"/>
      <c r="AB15" s="118"/>
      <c r="AC15" s="118"/>
      <c r="AD15" s="118"/>
      <c r="AE15" s="118"/>
      <c r="AF15" s="118"/>
      <c r="AG15" s="118"/>
      <c r="AH15" s="119"/>
      <c r="AI15" s="83"/>
      <c r="AJ15" s="84"/>
      <c r="AK15" s="83"/>
      <c r="AL15" s="84"/>
      <c r="AM15" s="85">
        <f>SUM(AI15,AK15)</f>
        <v>0</v>
      </c>
      <c r="AN15" s="86"/>
      <c r="AO15" s="83"/>
      <c r="AP15" s="84"/>
      <c r="AQ15" s="87" t="str">
        <f>IF(AM15+O15=0,"",IF(AM15&gt;O15,1,IF(AM15&lt;O15,0,0.5)))</f>
        <v/>
      </c>
      <c r="AR15" s="88"/>
      <c r="AS15" s="89">
        <f>IF(AQ20=0,0,IF(AQ20&gt;S20,1,IF(AQ20&lt;S20,0,IF(AQ20=S20,IF(AM20&gt;O20,1,IF(AM20&lt;O20,0,0.5))))))</f>
        <v>0</v>
      </c>
      <c r="AT15" s="90"/>
    </row>
    <row r="16" spans="1:46" s="5" customFormat="1" ht="16.05" customHeight="1" thickBot="1">
      <c r="A16" s="110"/>
      <c r="B16" s="111"/>
      <c r="C16" s="120"/>
      <c r="D16" s="121"/>
      <c r="E16" s="121"/>
      <c r="F16" s="121"/>
      <c r="G16" s="121"/>
      <c r="H16" s="121"/>
      <c r="I16" s="121"/>
      <c r="J16" s="122"/>
      <c r="K16" s="69"/>
      <c r="L16" s="70"/>
      <c r="M16" s="69"/>
      <c r="N16" s="70"/>
      <c r="O16" s="100">
        <f t="shared" ref="O16:O19" si="10">(SUM(K16,M16))</f>
        <v>0</v>
      </c>
      <c r="P16" s="100"/>
      <c r="Q16" s="69"/>
      <c r="R16" s="70"/>
      <c r="S16" s="99" t="str">
        <f t="shared" ref="S16:S19" si="11">IF(O16+AM16=0,"",IF(O16&gt;AM16,1,IF(O16&lt;AM16,0,0.5)))</f>
        <v/>
      </c>
      <c r="T16" s="99"/>
      <c r="U16" s="91"/>
      <c r="V16" s="92"/>
      <c r="W16" s="15"/>
      <c r="X16" s="15"/>
      <c r="Y16" s="110"/>
      <c r="Z16" s="111"/>
      <c r="AA16" s="120"/>
      <c r="AB16" s="121"/>
      <c r="AC16" s="121"/>
      <c r="AD16" s="121"/>
      <c r="AE16" s="121"/>
      <c r="AF16" s="121"/>
      <c r="AG16" s="121"/>
      <c r="AH16" s="122"/>
      <c r="AI16" s="69"/>
      <c r="AJ16" s="70"/>
      <c r="AK16" s="69"/>
      <c r="AL16" s="70"/>
      <c r="AM16" s="100">
        <f t="shared" ref="AM16:AM19" si="12">SUM(AI16,AK16)</f>
        <v>0</v>
      </c>
      <c r="AN16" s="100"/>
      <c r="AO16" s="69"/>
      <c r="AP16" s="70"/>
      <c r="AQ16" s="99" t="str">
        <f t="shared" ref="AQ16:AQ19" si="13">IF(AM16+O16=0,"",IF(AM16&gt;O16,1,IF(AM16&lt;O16,0,0.5)))</f>
        <v/>
      </c>
      <c r="AR16" s="99"/>
      <c r="AS16" s="91"/>
      <c r="AT16" s="92"/>
    </row>
    <row r="17" spans="1:46" s="5" customFormat="1" ht="9" customHeight="1" thickBot="1">
      <c r="A17" s="139" t="s">
        <v>0</v>
      </c>
      <c r="B17" s="116"/>
      <c r="C17" s="115" t="s">
        <v>47</v>
      </c>
      <c r="D17" s="126"/>
      <c r="E17" s="126"/>
      <c r="F17" s="126"/>
      <c r="G17" s="126"/>
      <c r="H17" s="126"/>
      <c r="I17" s="126"/>
      <c r="J17" s="116"/>
      <c r="K17" s="105"/>
      <c r="L17" s="106"/>
      <c r="M17" s="106"/>
      <c r="N17" s="106"/>
      <c r="O17" s="106"/>
      <c r="P17" s="106"/>
      <c r="Q17" s="106"/>
      <c r="R17" s="106"/>
      <c r="S17" s="106"/>
      <c r="T17" s="107"/>
      <c r="U17" s="93"/>
      <c r="V17" s="92"/>
      <c r="W17" s="15"/>
      <c r="X17" s="15"/>
      <c r="Y17" s="139" t="s">
        <v>0</v>
      </c>
      <c r="Z17" s="116"/>
      <c r="AA17" s="115" t="s">
        <v>47</v>
      </c>
      <c r="AB17" s="126"/>
      <c r="AC17" s="126"/>
      <c r="AD17" s="126"/>
      <c r="AE17" s="126"/>
      <c r="AF17" s="126"/>
      <c r="AG17" s="126"/>
      <c r="AH17" s="116"/>
      <c r="AI17" s="105"/>
      <c r="AJ17" s="106"/>
      <c r="AK17" s="106"/>
      <c r="AL17" s="106"/>
      <c r="AM17" s="106"/>
      <c r="AN17" s="106"/>
      <c r="AO17" s="106"/>
      <c r="AP17" s="106"/>
      <c r="AQ17" s="106"/>
      <c r="AR17" s="107"/>
      <c r="AS17" s="93"/>
      <c r="AT17" s="92"/>
    </row>
    <row r="18" spans="1:46" s="5" customFormat="1" ht="16.05" customHeight="1">
      <c r="A18" s="110"/>
      <c r="B18" s="111"/>
      <c r="C18" s="120"/>
      <c r="D18" s="121"/>
      <c r="E18" s="121"/>
      <c r="F18" s="121"/>
      <c r="G18" s="121"/>
      <c r="H18" s="121"/>
      <c r="I18" s="121"/>
      <c r="J18" s="122"/>
      <c r="K18" s="96"/>
      <c r="L18" s="97"/>
      <c r="M18" s="96"/>
      <c r="N18" s="97"/>
      <c r="O18" s="98">
        <f t="shared" si="10"/>
        <v>0</v>
      </c>
      <c r="P18" s="98"/>
      <c r="Q18" s="96"/>
      <c r="R18" s="97"/>
      <c r="S18" s="81" t="str">
        <f t="shared" si="11"/>
        <v/>
      </c>
      <c r="T18" s="81"/>
      <c r="U18" s="91"/>
      <c r="V18" s="92"/>
      <c r="W18" s="15"/>
      <c r="X18" s="15"/>
      <c r="Y18" s="110"/>
      <c r="Z18" s="111"/>
      <c r="AA18" s="120"/>
      <c r="AB18" s="121"/>
      <c r="AC18" s="121"/>
      <c r="AD18" s="121"/>
      <c r="AE18" s="121"/>
      <c r="AF18" s="121"/>
      <c r="AG18" s="121"/>
      <c r="AH18" s="122"/>
      <c r="AI18" s="96"/>
      <c r="AJ18" s="97"/>
      <c r="AK18" s="96"/>
      <c r="AL18" s="97"/>
      <c r="AM18" s="98">
        <f t="shared" si="12"/>
        <v>0</v>
      </c>
      <c r="AN18" s="98"/>
      <c r="AO18" s="96"/>
      <c r="AP18" s="97"/>
      <c r="AQ18" s="81" t="str">
        <f t="shared" si="13"/>
        <v/>
      </c>
      <c r="AR18" s="81"/>
      <c r="AS18" s="91"/>
      <c r="AT18" s="92"/>
    </row>
    <row r="19" spans="1:46" s="5" customFormat="1" ht="16.05" customHeight="1" thickBot="1">
      <c r="A19" s="112"/>
      <c r="B19" s="113"/>
      <c r="C19" s="123"/>
      <c r="D19" s="124"/>
      <c r="E19" s="124"/>
      <c r="F19" s="124"/>
      <c r="G19" s="124"/>
      <c r="H19" s="124"/>
      <c r="I19" s="124"/>
      <c r="J19" s="125"/>
      <c r="K19" s="69"/>
      <c r="L19" s="70"/>
      <c r="M19" s="69"/>
      <c r="N19" s="70"/>
      <c r="O19" s="79">
        <f t="shared" si="10"/>
        <v>0</v>
      </c>
      <c r="P19" s="80"/>
      <c r="Q19" s="69"/>
      <c r="R19" s="70"/>
      <c r="S19" s="73" t="str">
        <f t="shared" si="11"/>
        <v/>
      </c>
      <c r="T19" s="74"/>
      <c r="U19" s="94"/>
      <c r="V19" s="95"/>
      <c r="W19" s="15"/>
      <c r="X19" s="15"/>
      <c r="Y19" s="112"/>
      <c r="Z19" s="113"/>
      <c r="AA19" s="123"/>
      <c r="AB19" s="124"/>
      <c r="AC19" s="124"/>
      <c r="AD19" s="124"/>
      <c r="AE19" s="124"/>
      <c r="AF19" s="124"/>
      <c r="AG19" s="124"/>
      <c r="AH19" s="125"/>
      <c r="AI19" s="69"/>
      <c r="AJ19" s="70"/>
      <c r="AK19" s="69"/>
      <c r="AL19" s="70"/>
      <c r="AM19" s="79">
        <f t="shared" si="12"/>
        <v>0</v>
      </c>
      <c r="AN19" s="80"/>
      <c r="AO19" s="69"/>
      <c r="AP19" s="70"/>
      <c r="AQ19" s="73" t="str">
        <f t="shared" si="13"/>
        <v/>
      </c>
      <c r="AR19" s="74"/>
      <c r="AS19" s="94"/>
      <c r="AT19" s="95"/>
    </row>
    <row r="20" spans="1:46" s="15" customFormat="1" ht="16.05" customHeight="1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75">
        <f>SUM(K15:L19)</f>
        <v>0</v>
      </c>
      <c r="L20" s="76"/>
      <c r="M20" s="76">
        <f t="shared" ref="M20" si="14">SUM(M15:N19)</f>
        <v>0</v>
      </c>
      <c r="N20" s="76"/>
      <c r="O20" s="76">
        <f t="shared" ref="O20" si="15">SUM(O15:P19)</f>
        <v>0</v>
      </c>
      <c r="P20" s="76"/>
      <c r="Q20" s="76">
        <f t="shared" ref="Q20" si="16">SUM(Q15:R19)</f>
        <v>0</v>
      </c>
      <c r="R20" s="76"/>
      <c r="S20" s="77">
        <f t="shared" ref="S20" si="17">SUM(S15:T19)</f>
        <v>0</v>
      </c>
      <c r="T20" s="78"/>
      <c r="U20" s="2"/>
      <c r="V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75">
        <f>SUM(AI15:AI19)</f>
        <v>0</v>
      </c>
      <c r="AJ20" s="76"/>
      <c r="AK20" s="76">
        <f t="shared" ref="AK20" si="18">SUM(AK15:AK19)</f>
        <v>0</v>
      </c>
      <c r="AL20" s="76"/>
      <c r="AM20" s="76">
        <f t="shared" ref="AM20" si="19">SUM(AM15:AM19)</f>
        <v>0</v>
      </c>
      <c r="AN20" s="76"/>
      <c r="AO20" s="76">
        <f t="shared" ref="AO20" si="20">SUM(AO15:AO19)</f>
        <v>0</v>
      </c>
      <c r="AP20" s="76"/>
      <c r="AQ20" s="77">
        <f t="shared" ref="AQ20" si="21">SUM(AQ15:AQ19)</f>
        <v>0</v>
      </c>
      <c r="AR20" s="78"/>
      <c r="AS20" s="2"/>
      <c r="AT20" s="2"/>
    </row>
    <row r="21" spans="1:46" s="13" customFormat="1" ht="16.05" customHeight="1" thickBot="1"/>
    <row r="22" spans="1:46" ht="9" customHeight="1" thickBot="1">
      <c r="A22" s="103" t="s">
        <v>0</v>
      </c>
      <c r="B22" s="72"/>
      <c r="C22" s="71" t="s">
        <v>2</v>
      </c>
      <c r="D22" s="104"/>
      <c r="E22" s="104"/>
      <c r="F22" s="104"/>
      <c r="G22" s="104"/>
      <c r="H22" s="104"/>
      <c r="I22" s="104"/>
      <c r="J22" s="72"/>
      <c r="K22" s="71" t="s">
        <v>3</v>
      </c>
      <c r="L22" s="72"/>
      <c r="M22" s="71" t="s">
        <v>4</v>
      </c>
      <c r="N22" s="72"/>
      <c r="O22" s="71" t="s">
        <v>5</v>
      </c>
      <c r="P22" s="72"/>
      <c r="Q22" s="71" t="s">
        <v>6</v>
      </c>
      <c r="R22" s="72"/>
      <c r="S22" s="71" t="s">
        <v>7</v>
      </c>
      <c r="T22" s="72"/>
      <c r="U22" s="71" t="s">
        <v>8</v>
      </c>
      <c r="V22" s="82"/>
      <c r="W22" s="13"/>
      <c r="X22" s="13"/>
      <c r="Y22" s="103" t="s">
        <v>0</v>
      </c>
      <c r="Z22" s="72"/>
      <c r="AA22" s="71" t="s">
        <v>2</v>
      </c>
      <c r="AB22" s="104"/>
      <c r="AC22" s="104"/>
      <c r="AD22" s="104"/>
      <c r="AE22" s="104"/>
      <c r="AF22" s="104"/>
      <c r="AG22" s="104"/>
      <c r="AH22" s="72"/>
      <c r="AI22" s="71" t="s">
        <v>3</v>
      </c>
      <c r="AJ22" s="72"/>
      <c r="AK22" s="71" t="s">
        <v>4</v>
      </c>
      <c r="AL22" s="72"/>
      <c r="AM22" s="71" t="s">
        <v>5</v>
      </c>
      <c r="AN22" s="72"/>
      <c r="AO22" s="71" t="s">
        <v>6</v>
      </c>
      <c r="AP22" s="72"/>
      <c r="AQ22" s="71" t="s">
        <v>7</v>
      </c>
      <c r="AR22" s="72"/>
      <c r="AS22" s="71" t="s">
        <v>8</v>
      </c>
      <c r="AT22" s="82"/>
    </row>
    <row r="23" spans="1:46" s="5" customFormat="1" ht="16.05" customHeight="1">
      <c r="A23" s="108" t="s">
        <v>1</v>
      </c>
      <c r="B23" s="109"/>
      <c r="C23" s="117"/>
      <c r="D23" s="118"/>
      <c r="E23" s="118"/>
      <c r="F23" s="118"/>
      <c r="G23" s="118"/>
      <c r="H23" s="118"/>
      <c r="I23" s="118"/>
      <c r="J23" s="119"/>
      <c r="K23" s="83"/>
      <c r="L23" s="84"/>
      <c r="M23" s="83"/>
      <c r="N23" s="84"/>
      <c r="O23" s="85">
        <f>SUM(K23,M23)</f>
        <v>0</v>
      </c>
      <c r="P23" s="86"/>
      <c r="Q23" s="83"/>
      <c r="R23" s="84"/>
      <c r="S23" s="87" t="str">
        <f>IF(O23+AM23=0,"",IF(O23&gt;AM23,1,IF(O23&lt;AM23,0,0.5)))</f>
        <v/>
      </c>
      <c r="T23" s="88"/>
      <c r="U23" s="89">
        <f>IF(S28=0,0,IF(S28&gt;AQ28,1,IF(S28&lt;AQ28,0,IF(S28=AQ28,IF(O28&gt;AM28,1,IF(O28&lt;AM28,0,0.5))))))</f>
        <v>0</v>
      </c>
      <c r="V23" s="90"/>
      <c r="W23" s="15"/>
      <c r="X23" s="15"/>
      <c r="Y23" s="108" t="s">
        <v>1</v>
      </c>
      <c r="Z23" s="109"/>
      <c r="AA23" s="117"/>
      <c r="AB23" s="118"/>
      <c r="AC23" s="118"/>
      <c r="AD23" s="118"/>
      <c r="AE23" s="118"/>
      <c r="AF23" s="118"/>
      <c r="AG23" s="118"/>
      <c r="AH23" s="119"/>
      <c r="AI23" s="83"/>
      <c r="AJ23" s="84"/>
      <c r="AK23" s="83"/>
      <c r="AL23" s="84"/>
      <c r="AM23" s="85">
        <f>SUM(AI23,AK23)</f>
        <v>0</v>
      </c>
      <c r="AN23" s="86"/>
      <c r="AO23" s="83"/>
      <c r="AP23" s="84"/>
      <c r="AQ23" s="87" t="str">
        <f>IF(AM23+O23=0,"",IF(AM23&gt;O23,1,IF(AM23&lt;O23,0,0.5)))</f>
        <v/>
      </c>
      <c r="AR23" s="88"/>
      <c r="AS23" s="89">
        <f>IF(AQ28=0,0,IF(AQ28&gt;S28,1,IF(AQ28&lt;S28,0,IF(AQ28=S28,IF(AM28&gt;O28,1,IF(AM28&lt;O28,0,0.5))))))</f>
        <v>0</v>
      </c>
      <c r="AT23" s="90"/>
    </row>
    <row r="24" spans="1:46" s="5" customFormat="1" ht="16.05" customHeight="1" thickBot="1">
      <c r="A24" s="110"/>
      <c r="B24" s="111"/>
      <c r="C24" s="120"/>
      <c r="D24" s="121"/>
      <c r="E24" s="121"/>
      <c r="F24" s="121"/>
      <c r="G24" s="121"/>
      <c r="H24" s="121"/>
      <c r="I24" s="121"/>
      <c r="J24" s="122"/>
      <c r="K24" s="69"/>
      <c r="L24" s="70"/>
      <c r="M24" s="69"/>
      <c r="N24" s="70"/>
      <c r="O24" s="100">
        <f t="shared" ref="O24:O27" si="22">SUM(K24,M24)</f>
        <v>0</v>
      </c>
      <c r="P24" s="100"/>
      <c r="Q24" s="69"/>
      <c r="R24" s="70"/>
      <c r="S24" s="99" t="str">
        <f t="shared" ref="S24:S27" si="23">IF(O24+AM24=0,"",IF(O24&gt;AM24,1,IF(O24&lt;AM24,0,0.5)))</f>
        <v/>
      </c>
      <c r="T24" s="99"/>
      <c r="U24" s="91"/>
      <c r="V24" s="92"/>
      <c r="W24" s="15"/>
      <c r="X24" s="15"/>
      <c r="Y24" s="110"/>
      <c r="Z24" s="111"/>
      <c r="AA24" s="120"/>
      <c r="AB24" s="121"/>
      <c r="AC24" s="121"/>
      <c r="AD24" s="121"/>
      <c r="AE24" s="121"/>
      <c r="AF24" s="121"/>
      <c r="AG24" s="121"/>
      <c r="AH24" s="122"/>
      <c r="AI24" s="69"/>
      <c r="AJ24" s="70"/>
      <c r="AK24" s="69"/>
      <c r="AL24" s="70"/>
      <c r="AM24" s="100">
        <f t="shared" ref="AM24:AM27" si="24">SUM(AI24,AK24)</f>
        <v>0</v>
      </c>
      <c r="AN24" s="100"/>
      <c r="AO24" s="69"/>
      <c r="AP24" s="70"/>
      <c r="AQ24" s="99" t="str">
        <f t="shared" ref="AQ24:AQ27" si="25">IF(AM24+O24=0,"",IF(AM24&gt;O24,1,IF(AM24&lt;O24,0,0.5)))</f>
        <v/>
      </c>
      <c r="AR24" s="99"/>
      <c r="AS24" s="91"/>
      <c r="AT24" s="92"/>
    </row>
    <row r="25" spans="1:46" s="5" customFormat="1" ht="9" customHeight="1" thickBot="1">
      <c r="A25" s="139" t="s">
        <v>0</v>
      </c>
      <c r="B25" s="116"/>
      <c r="C25" s="115" t="s">
        <v>47</v>
      </c>
      <c r="D25" s="126"/>
      <c r="E25" s="126"/>
      <c r="F25" s="126"/>
      <c r="G25" s="126"/>
      <c r="H25" s="126"/>
      <c r="I25" s="126"/>
      <c r="J25" s="116"/>
      <c r="K25" s="105"/>
      <c r="L25" s="106"/>
      <c r="M25" s="106"/>
      <c r="N25" s="106"/>
      <c r="O25" s="106"/>
      <c r="P25" s="106"/>
      <c r="Q25" s="106"/>
      <c r="R25" s="106"/>
      <c r="S25" s="106"/>
      <c r="T25" s="107"/>
      <c r="U25" s="93"/>
      <c r="V25" s="92"/>
      <c r="W25" s="15"/>
      <c r="X25" s="15"/>
      <c r="Y25" s="139" t="s">
        <v>0</v>
      </c>
      <c r="Z25" s="116"/>
      <c r="AA25" s="115" t="s">
        <v>47</v>
      </c>
      <c r="AB25" s="126"/>
      <c r="AC25" s="126"/>
      <c r="AD25" s="126"/>
      <c r="AE25" s="126"/>
      <c r="AF25" s="126"/>
      <c r="AG25" s="126"/>
      <c r="AH25" s="116"/>
      <c r="AI25" s="105"/>
      <c r="AJ25" s="106"/>
      <c r="AK25" s="106"/>
      <c r="AL25" s="106"/>
      <c r="AM25" s="106"/>
      <c r="AN25" s="106"/>
      <c r="AO25" s="106"/>
      <c r="AP25" s="106"/>
      <c r="AQ25" s="106"/>
      <c r="AR25" s="107"/>
      <c r="AS25" s="93"/>
      <c r="AT25" s="92"/>
    </row>
    <row r="26" spans="1:46" s="5" customFormat="1" ht="16.05" customHeight="1">
      <c r="A26" s="110"/>
      <c r="B26" s="111"/>
      <c r="C26" s="120"/>
      <c r="D26" s="121"/>
      <c r="E26" s="121"/>
      <c r="F26" s="121"/>
      <c r="G26" s="121"/>
      <c r="H26" s="121"/>
      <c r="I26" s="121"/>
      <c r="J26" s="122"/>
      <c r="K26" s="96"/>
      <c r="L26" s="97"/>
      <c r="M26" s="96"/>
      <c r="N26" s="97"/>
      <c r="O26" s="98">
        <f t="shared" si="22"/>
        <v>0</v>
      </c>
      <c r="P26" s="98"/>
      <c r="Q26" s="96"/>
      <c r="R26" s="97"/>
      <c r="S26" s="81" t="str">
        <f t="shared" si="23"/>
        <v/>
      </c>
      <c r="T26" s="81"/>
      <c r="U26" s="91"/>
      <c r="V26" s="92"/>
      <c r="W26" s="15"/>
      <c r="X26" s="15"/>
      <c r="Y26" s="110"/>
      <c r="Z26" s="111"/>
      <c r="AA26" s="120"/>
      <c r="AB26" s="121"/>
      <c r="AC26" s="121"/>
      <c r="AD26" s="121"/>
      <c r="AE26" s="121"/>
      <c r="AF26" s="121"/>
      <c r="AG26" s="121"/>
      <c r="AH26" s="122"/>
      <c r="AI26" s="96"/>
      <c r="AJ26" s="97"/>
      <c r="AK26" s="96"/>
      <c r="AL26" s="97"/>
      <c r="AM26" s="98">
        <f t="shared" si="24"/>
        <v>0</v>
      </c>
      <c r="AN26" s="98"/>
      <c r="AO26" s="96"/>
      <c r="AP26" s="97"/>
      <c r="AQ26" s="81" t="str">
        <f t="shared" si="25"/>
        <v/>
      </c>
      <c r="AR26" s="81"/>
      <c r="AS26" s="91"/>
      <c r="AT26" s="92"/>
    </row>
    <row r="27" spans="1:46" s="5" customFormat="1" ht="16.05" customHeight="1" thickBot="1">
      <c r="A27" s="112"/>
      <c r="B27" s="113"/>
      <c r="C27" s="123"/>
      <c r="D27" s="124"/>
      <c r="E27" s="124"/>
      <c r="F27" s="124"/>
      <c r="G27" s="124"/>
      <c r="H27" s="124"/>
      <c r="I27" s="124"/>
      <c r="J27" s="125"/>
      <c r="K27" s="69"/>
      <c r="L27" s="70"/>
      <c r="M27" s="69"/>
      <c r="N27" s="70"/>
      <c r="O27" s="79">
        <f t="shared" si="22"/>
        <v>0</v>
      </c>
      <c r="P27" s="80"/>
      <c r="Q27" s="69"/>
      <c r="R27" s="70"/>
      <c r="S27" s="73" t="str">
        <f t="shared" si="23"/>
        <v/>
      </c>
      <c r="T27" s="74"/>
      <c r="U27" s="94"/>
      <c r="V27" s="95"/>
      <c r="W27" s="15"/>
      <c r="X27" s="15"/>
      <c r="Y27" s="112"/>
      <c r="Z27" s="113"/>
      <c r="AA27" s="123"/>
      <c r="AB27" s="124"/>
      <c r="AC27" s="124"/>
      <c r="AD27" s="124"/>
      <c r="AE27" s="124"/>
      <c r="AF27" s="124"/>
      <c r="AG27" s="124"/>
      <c r="AH27" s="125"/>
      <c r="AI27" s="69"/>
      <c r="AJ27" s="70"/>
      <c r="AK27" s="69"/>
      <c r="AL27" s="70"/>
      <c r="AM27" s="79">
        <f t="shared" si="24"/>
        <v>0</v>
      </c>
      <c r="AN27" s="80"/>
      <c r="AO27" s="69"/>
      <c r="AP27" s="70"/>
      <c r="AQ27" s="73" t="str">
        <f t="shared" si="25"/>
        <v/>
      </c>
      <c r="AR27" s="74"/>
      <c r="AS27" s="94"/>
      <c r="AT27" s="95"/>
    </row>
    <row r="28" spans="1:46" s="15" customFormat="1" ht="16.05" customHeight="1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75">
        <f>SUM(K23:L27)</f>
        <v>0</v>
      </c>
      <c r="L28" s="76"/>
      <c r="M28" s="76">
        <f t="shared" ref="M28" si="26">SUM(M23:N27)</f>
        <v>0</v>
      </c>
      <c r="N28" s="76"/>
      <c r="O28" s="76">
        <f t="shared" ref="O28" si="27">SUM(O23:P27)</f>
        <v>0</v>
      </c>
      <c r="P28" s="76"/>
      <c r="Q28" s="76">
        <f t="shared" ref="Q28" si="28">SUM(Q23:R27)</f>
        <v>0</v>
      </c>
      <c r="R28" s="76"/>
      <c r="S28" s="77">
        <f t="shared" ref="S28" si="29">SUM(S23:T27)</f>
        <v>0</v>
      </c>
      <c r="T28" s="78"/>
      <c r="U28" s="2"/>
      <c r="V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75">
        <f>SUM(AI23:AI27)</f>
        <v>0</v>
      </c>
      <c r="AJ28" s="76"/>
      <c r="AK28" s="76">
        <f t="shared" ref="AK28" si="30">SUM(AK23:AK27)</f>
        <v>0</v>
      </c>
      <c r="AL28" s="76"/>
      <c r="AM28" s="76">
        <f t="shared" ref="AM28" si="31">SUM(AM23:AM27)</f>
        <v>0</v>
      </c>
      <c r="AN28" s="76"/>
      <c r="AO28" s="76">
        <f t="shared" ref="AO28" si="32">SUM(AO23:AO27)</f>
        <v>0</v>
      </c>
      <c r="AP28" s="76"/>
      <c r="AQ28" s="77">
        <f t="shared" ref="AQ28" si="33">SUM(AQ23:AQ27)</f>
        <v>0</v>
      </c>
      <c r="AR28" s="78"/>
      <c r="AS28" s="2"/>
      <c r="AT28" s="2"/>
    </row>
    <row r="29" spans="1:46" s="13" customFormat="1" ht="16.05" customHeight="1" thickBot="1"/>
    <row r="30" spans="1:46" ht="9" customHeight="1" thickBot="1">
      <c r="A30" s="103" t="s">
        <v>0</v>
      </c>
      <c r="B30" s="72"/>
      <c r="C30" s="71" t="s">
        <v>2</v>
      </c>
      <c r="D30" s="104"/>
      <c r="E30" s="104"/>
      <c r="F30" s="104"/>
      <c r="G30" s="104"/>
      <c r="H30" s="104"/>
      <c r="I30" s="104"/>
      <c r="J30" s="72"/>
      <c r="K30" s="71" t="s">
        <v>3</v>
      </c>
      <c r="L30" s="72"/>
      <c r="M30" s="71" t="s">
        <v>4</v>
      </c>
      <c r="N30" s="72"/>
      <c r="O30" s="71" t="s">
        <v>5</v>
      </c>
      <c r="P30" s="72"/>
      <c r="Q30" s="71" t="s">
        <v>6</v>
      </c>
      <c r="R30" s="72"/>
      <c r="S30" s="71" t="s">
        <v>7</v>
      </c>
      <c r="T30" s="72"/>
      <c r="U30" s="71" t="s">
        <v>8</v>
      </c>
      <c r="V30" s="82"/>
      <c r="W30" s="13"/>
      <c r="X30" s="13"/>
      <c r="Y30" s="103" t="s">
        <v>0</v>
      </c>
      <c r="Z30" s="72"/>
      <c r="AA30" s="71" t="s">
        <v>2</v>
      </c>
      <c r="AB30" s="104"/>
      <c r="AC30" s="104"/>
      <c r="AD30" s="104"/>
      <c r="AE30" s="104"/>
      <c r="AF30" s="104"/>
      <c r="AG30" s="104"/>
      <c r="AH30" s="72"/>
      <c r="AI30" s="71" t="s">
        <v>3</v>
      </c>
      <c r="AJ30" s="72"/>
      <c r="AK30" s="71" t="s">
        <v>4</v>
      </c>
      <c r="AL30" s="72"/>
      <c r="AM30" s="71" t="s">
        <v>5</v>
      </c>
      <c r="AN30" s="72"/>
      <c r="AO30" s="71" t="s">
        <v>6</v>
      </c>
      <c r="AP30" s="72"/>
      <c r="AQ30" s="71" t="s">
        <v>7</v>
      </c>
      <c r="AR30" s="72"/>
      <c r="AS30" s="71" t="s">
        <v>8</v>
      </c>
      <c r="AT30" s="82"/>
    </row>
    <row r="31" spans="1:46" s="5" customFormat="1" ht="16.05" customHeight="1">
      <c r="A31" s="108" t="s">
        <v>1</v>
      </c>
      <c r="B31" s="109"/>
      <c r="C31" s="117"/>
      <c r="D31" s="118"/>
      <c r="E31" s="118"/>
      <c r="F31" s="118"/>
      <c r="G31" s="118"/>
      <c r="H31" s="118"/>
      <c r="I31" s="118"/>
      <c r="J31" s="119"/>
      <c r="K31" s="83"/>
      <c r="L31" s="84"/>
      <c r="M31" s="83"/>
      <c r="N31" s="84"/>
      <c r="O31" s="85">
        <f>SUM(K31,M31)</f>
        <v>0</v>
      </c>
      <c r="P31" s="86"/>
      <c r="Q31" s="83"/>
      <c r="R31" s="84"/>
      <c r="S31" s="87" t="str">
        <f>IF(O31+AM31=0,"",IF(O31&gt;AM31,1,IF(O31&lt;AM31,0,0.5)))</f>
        <v/>
      </c>
      <c r="T31" s="88"/>
      <c r="U31" s="89">
        <f>IF(S36=0,0,IF(S36&gt;AQ36,1,IF(S36&lt;AQ36,0,IF(S36=AQ36,IF(O36&gt;AM36,1,IF(O36&lt;AM36,0,0.5))))))</f>
        <v>0</v>
      </c>
      <c r="V31" s="90"/>
      <c r="W31" s="15"/>
      <c r="X31" s="15"/>
      <c r="Y31" s="108" t="s">
        <v>1</v>
      </c>
      <c r="Z31" s="109"/>
      <c r="AA31" s="117"/>
      <c r="AB31" s="118"/>
      <c r="AC31" s="118"/>
      <c r="AD31" s="118"/>
      <c r="AE31" s="118"/>
      <c r="AF31" s="118"/>
      <c r="AG31" s="118"/>
      <c r="AH31" s="119"/>
      <c r="AI31" s="83"/>
      <c r="AJ31" s="84"/>
      <c r="AK31" s="83"/>
      <c r="AL31" s="84"/>
      <c r="AM31" s="85">
        <f>SUM(AI31,AK31)</f>
        <v>0</v>
      </c>
      <c r="AN31" s="86"/>
      <c r="AO31" s="83"/>
      <c r="AP31" s="84"/>
      <c r="AQ31" s="87" t="str">
        <f>IF(AM31+O31=0,"",IF(AM31&gt;O31,1,IF(AM31&lt;O31,0,0.5)))</f>
        <v/>
      </c>
      <c r="AR31" s="88"/>
      <c r="AS31" s="89">
        <f>IF(AQ36=0,0,IF(AQ36&gt;S36,1,IF(AQ36&lt;S36,0,IF(AQ36=S36,IF(AM36&gt;O36,1,IF(AM36&lt;O36,0,0.5))))))</f>
        <v>0</v>
      </c>
      <c r="AT31" s="90"/>
    </row>
    <row r="32" spans="1:46" s="5" customFormat="1" ht="16.05" customHeight="1" thickBot="1">
      <c r="A32" s="110"/>
      <c r="B32" s="111"/>
      <c r="C32" s="120"/>
      <c r="D32" s="121"/>
      <c r="E32" s="121"/>
      <c r="F32" s="121"/>
      <c r="G32" s="121"/>
      <c r="H32" s="121"/>
      <c r="I32" s="121"/>
      <c r="J32" s="122"/>
      <c r="K32" s="69"/>
      <c r="L32" s="70"/>
      <c r="M32" s="69"/>
      <c r="N32" s="70"/>
      <c r="O32" s="100">
        <f t="shared" ref="O32:O35" si="34">SUM(K32,M32)</f>
        <v>0</v>
      </c>
      <c r="P32" s="100"/>
      <c r="Q32" s="69"/>
      <c r="R32" s="70"/>
      <c r="S32" s="99" t="str">
        <f t="shared" ref="S32:S35" si="35">IF(O32+AM32=0,"",IF(O32&gt;AM32,1,IF(O32&lt;AM32,0,0.5)))</f>
        <v/>
      </c>
      <c r="T32" s="99"/>
      <c r="U32" s="91"/>
      <c r="V32" s="92"/>
      <c r="W32" s="15"/>
      <c r="X32" s="15"/>
      <c r="Y32" s="110"/>
      <c r="Z32" s="111"/>
      <c r="AA32" s="120"/>
      <c r="AB32" s="121"/>
      <c r="AC32" s="121"/>
      <c r="AD32" s="121"/>
      <c r="AE32" s="121"/>
      <c r="AF32" s="121"/>
      <c r="AG32" s="121"/>
      <c r="AH32" s="122"/>
      <c r="AI32" s="69"/>
      <c r="AJ32" s="70"/>
      <c r="AK32" s="69"/>
      <c r="AL32" s="70"/>
      <c r="AM32" s="100">
        <f t="shared" ref="AM32:AM35" si="36">SUM(AI32,AK32)</f>
        <v>0</v>
      </c>
      <c r="AN32" s="100"/>
      <c r="AO32" s="69"/>
      <c r="AP32" s="70"/>
      <c r="AQ32" s="99" t="str">
        <f t="shared" ref="AQ32:AQ35" si="37">IF(AM32+O32=0,"",IF(AM32&gt;O32,1,IF(AM32&lt;O32,0,0.5)))</f>
        <v/>
      </c>
      <c r="AR32" s="99"/>
      <c r="AS32" s="91"/>
      <c r="AT32" s="92"/>
    </row>
    <row r="33" spans="1:61" s="5" customFormat="1" ht="9" customHeight="1" thickBot="1">
      <c r="A33" s="139" t="s">
        <v>0</v>
      </c>
      <c r="B33" s="116"/>
      <c r="C33" s="115" t="s">
        <v>47</v>
      </c>
      <c r="D33" s="126"/>
      <c r="E33" s="126"/>
      <c r="F33" s="126"/>
      <c r="G33" s="126"/>
      <c r="H33" s="126"/>
      <c r="I33" s="126"/>
      <c r="J33" s="116"/>
      <c r="K33" s="105"/>
      <c r="L33" s="106"/>
      <c r="M33" s="106"/>
      <c r="N33" s="106"/>
      <c r="O33" s="106"/>
      <c r="P33" s="106"/>
      <c r="Q33" s="106"/>
      <c r="R33" s="106"/>
      <c r="S33" s="106"/>
      <c r="T33" s="107"/>
      <c r="U33" s="93"/>
      <c r="V33" s="92"/>
      <c r="W33" s="15"/>
      <c r="X33" s="15"/>
      <c r="Y33" s="139" t="s">
        <v>0</v>
      </c>
      <c r="Z33" s="116"/>
      <c r="AA33" s="115" t="s">
        <v>47</v>
      </c>
      <c r="AB33" s="126"/>
      <c r="AC33" s="126"/>
      <c r="AD33" s="126"/>
      <c r="AE33" s="126"/>
      <c r="AF33" s="126"/>
      <c r="AG33" s="126"/>
      <c r="AH33" s="116"/>
      <c r="AI33" s="105"/>
      <c r="AJ33" s="106"/>
      <c r="AK33" s="106"/>
      <c r="AL33" s="106"/>
      <c r="AM33" s="106"/>
      <c r="AN33" s="106"/>
      <c r="AO33" s="106"/>
      <c r="AP33" s="106"/>
      <c r="AQ33" s="106"/>
      <c r="AR33" s="107"/>
      <c r="AS33" s="93"/>
      <c r="AT33" s="92"/>
    </row>
    <row r="34" spans="1:61" s="5" customFormat="1" ht="16.05" customHeight="1">
      <c r="A34" s="110"/>
      <c r="B34" s="111"/>
      <c r="C34" s="120"/>
      <c r="D34" s="121"/>
      <c r="E34" s="121"/>
      <c r="F34" s="121"/>
      <c r="G34" s="121"/>
      <c r="H34" s="121"/>
      <c r="I34" s="121"/>
      <c r="J34" s="122"/>
      <c r="K34" s="96"/>
      <c r="L34" s="97"/>
      <c r="M34" s="96"/>
      <c r="N34" s="97"/>
      <c r="O34" s="98">
        <f t="shared" si="34"/>
        <v>0</v>
      </c>
      <c r="P34" s="98"/>
      <c r="Q34" s="96"/>
      <c r="R34" s="97"/>
      <c r="S34" s="81" t="str">
        <f t="shared" si="35"/>
        <v/>
      </c>
      <c r="T34" s="81"/>
      <c r="U34" s="91"/>
      <c r="V34" s="92"/>
      <c r="W34" s="15"/>
      <c r="X34" s="15"/>
      <c r="Y34" s="110"/>
      <c r="Z34" s="111"/>
      <c r="AA34" s="120"/>
      <c r="AB34" s="121"/>
      <c r="AC34" s="121"/>
      <c r="AD34" s="121"/>
      <c r="AE34" s="121"/>
      <c r="AF34" s="121"/>
      <c r="AG34" s="121"/>
      <c r="AH34" s="122"/>
      <c r="AI34" s="96"/>
      <c r="AJ34" s="97"/>
      <c r="AK34" s="96"/>
      <c r="AL34" s="97"/>
      <c r="AM34" s="98">
        <f t="shared" si="36"/>
        <v>0</v>
      </c>
      <c r="AN34" s="98"/>
      <c r="AO34" s="96"/>
      <c r="AP34" s="97"/>
      <c r="AQ34" s="81" t="str">
        <f t="shared" si="37"/>
        <v/>
      </c>
      <c r="AR34" s="81"/>
      <c r="AS34" s="91"/>
      <c r="AT34" s="92"/>
    </row>
    <row r="35" spans="1:61" s="5" customFormat="1" ht="16.05" customHeight="1" thickBot="1">
      <c r="A35" s="112"/>
      <c r="B35" s="113"/>
      <c r="C35" s="123"/>
      <c r="D35" s="124"/>
      <c r="E35" s="124"/>
      <c r="F35" s="124"/>
      <c r="G35" s="124"/>
      <c r="H35" s="124"/>
      <c r="I35" s="124"/>
      <c r="J35" s="125"/>
      <c r="K35" s="69"/>
      <c r="L35" s="70"/>
      <c r="M35" s="69"/>
      <c r="N35" s="70"/>
      <c r="O35" s="79">
        <f t="shared" si="34"/>
        <v>0</v>
      </c>
      <c r="P35" s="80"/>
      <c r="Q35" s="69"/>
      <c r="R35" s="70"/>
      <c r="S35" s="73" t="str">
        <f t="shared" si="35"/>
        <v/>
      </c>
      <c r="T35" s="74"/>
      <c r="U35" s="94"/>
      <c r="V35" s="95"/>
      <c r="W35" s="15"/>
      <c r="X35" s="15"/>
      <c r="Y35" s="112"/>
      <c r="Z35" s="113"/>
      <c r="AA35" s="123"/>
      <c r="AB35" s="124"/>
      <c r="AC35" s="124"/>
      <c r="AD35" s="124"/>
      <c r="AE35" s="124"/>
      <c r="AF35" s="124"/>
      <c r="AG35" s="124"/>
      <c r="AH35" s="125"/>
      <c r="AI35" s="69"/>
      <c r="AJ35" s="70"/>
      <c r="AK35" s="69"/>
      <c r="AL35" s="70"/>
      <c r="AM35" s="79">
        <f t="shared" si="36"/>
        <v>0</v>
      </c>
      <c r="AN35" s="80"/>
      <c r="AO35" s="69"/>
      <c r="AP35" s="70"/>
      <c r="AQ35" s="73" t="str">
        <f t="shared" si="37"/>
        <v/>
      </c>
      <c r="AR35" s="74"/>
      <c r="AS35" s="94"/>
      <c r="AT35" s="95"/>
    </row>
    <row r="36" spans="1:61" s="15" customFormat="1" ht="16.05" customHeight="1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75">
        <f>SUM(K31:L35)</f>
        <v>0</v>
      </c>
      <c r="L36" s="76"/>
      <c r="M36" s="76">
        <f t="shared" ref="M36" si="38">SUM(M31:N35)</f>
        <v>0</v>
      </c>
      <c r="N36" s="76"/>
      <c r="O36" s="76">
        <f t="shared" ref="O36" si="39">SUM(O31:P35)</f>
        <v>0</v>
      </c>
      <c r="P36" s="76"/>
      <c r="Q36" s="76">
        <f t="shared" ref="Q36" si="40">SUM(Q31:R35)</f>
        <v>0</v>
      </c>
      <c r="R36" s="76"/>
      <c r="S36" s="77">
        <f t="shared" ref="S36" si="41">SUM(S31:T35)</f>
        <v>0</v>
      </c>
      <c r="T36" s="78"/>
      <c r="U36" s="2"/>
      <c r="V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75">
        <f>SUM(AI31:AI35)</f>
        <v>0</v>
      </c>
      <c r="AJ36" s="76"/>
      <c r="AK36" s="76">
        <f t="shared" ref="AK36" si="42">SUM(AK31:AK35)</f>
        <v>0</v>
      </c>
      <c r="AL36" s="76"/>
      <c r="AM36" s="76">
        <f t="shared" ref="AM36" si="43">SUM(AM31:AM35)</f>
        <v>0</v>
      </c>
      <c r="AN36" s="76"/>
      <c r="AO36" s="76">
        <f t="shared" ref="AO36" si="44">SUM(AO31:AO35)</f>
        <v>0</v>
      </c>
      <c r="AP36" s="76"/>
      <c r="AQ36" s="77">
        <f t="shared" ref="AQ36" si="45">SUM(AQ31:AQ35)</f>
        <v>0</v>
      </c>
      <c r="AR36" s="78"/>
      <c r="AS36" s="2"/>
      <c r="AT36" s="2"/>
    </row>
    <row r="37" spans="1:61" s="13" customFormat="1" ht="16.05" customHeight="1"/>
    <row r="38" spans="1:61" s="15" customFormat="1" ht="16.05" customHeight="1" thickBot="1">
      <c r="M38" s="67" t="s">
        <v>33</v>
      </c>
      <c r="N38" s="67"/>
      <c r="O38" s="67"/>
      <c r="P38" s="67"/>
      <c r="Q38" s="67"/>
      <c r="R38" s="67"/>
      <c r="S38" s="67"/>
      <c r="T38" s="67"/>
      <c r="U38" s="45" t="s">
        <v>24</v>
      </c>
      <c r="V38" s="45"/>
      <c r="W38" s="45"/>
      <c r="X38" s="45"/>
      <c r="Y38" s="45"/>
      <c r="Z38" s="45"/>
      <c r="AA38" s="68" t="s">
        <v>33</v>
      </c>
      <c r="AB38" s="68"/>
      <c r="AC38" s="68"/>
      <c r="AD38" s="68"/>
      <c r="AE38" s="68"/>
      <c r="AF38" s="68"/>
      <c r="AG38" s="68"/>
      <c r="AH38" s="68"/>
    </row>
    <row r="39" spans="1:61" s="15" customFormat="1" ht="16.05" customHeight="1" thickBot="1">
      <c r="A39" s="44"/>
      <c r="B39" s="49">
        <f>SUM(S12+S20+S28+S36)</f>
        <v>0</v>
      </c>
      <c r="C39" s="50"/>
      <c r="D39" s="44"/>
      <c r="G39" s="51">
        <f>SUM(O12+O20+O28+O36)</f>
        <v>0</v>
      </c>
      <c r="H39" s="52"/>
      <c r="I39" s="52"/>
      <c r="J39" s="53"/>
      <c r="Q39" s="51">
        <f>IF(G39&gt;AK39,2,IF(G39&lt;AK39,0,1))</f>
        <v>1</v>
      </c>
      <c r="R39" s="53"/>
      <c r="S39" s="60">
        <f>SUM(U7+U15+U23+U31)</f>
        <v>0</v>
      </c>
      <c r="T39" s="61"/>
      <c r="U39" s="54">
        <f>SUM(Q39+S39)</f>
        <v>1</v>
      </c>
      <c r="V39" s="55"/>
      <c r="W39" s="58" t="s">
        <v>11</v>
      </c>
      <c r="X39" s="59"/>
      <c r="Y39" s="54">
        <f>SUM(AA39+AC39)</f>
        <v>1</v>
      </c>
      <c r="Z39" s="55"/>
      <c r="AA39" s="60">
        <f>SUM(AS7+AS15+AS23+AS31)</f>
        <v>0</v>
      </c>
      <c r="AB39" s="61"/>
      <c r="AC39" s="51">
        <f>IF(AK39&gt;G39,2,IF(AK39&lt;G39,0,1))</f>
        <v>1</v>
      </c>
      <c r="AD39" s="53"/>
      <c r="AK39" s="51">
        <f>SUM(AM12+AM20+AM28+AM36)</f>
        <v>0</v>
      </c>
      <c r="AL39" s="52"/>
      <c r="AM39" s="52"/>
      <c r="AN39" s="53"/>
      <c r="AQ39" s="44"/>
      <c r="AR39" s="49">
        <f>SUM(AQ12+AQ20+AQ28+AQ36)</f>
        <v>0</v>
      </c>
      <c r="AS39" s="50"/>
      <c r="AT39" s="44"/>
    </row>
    <row r="40" spans="1:61" s="15" customFormat="1" ht="16.05" customHeight="1" thickBot="1">
      <c r="A40" s="45" t="s">
        <v>58</v>
      </c>
      <c r="B40" s="45"/>
      <c r="C40" s="45"/>
      <c r="D40" s="45"/>
      <c r="E40" s="43"/>
      <c r="F40" s="48" t="s">
        <v>28</v>
      </c>
      <c r="G40" s="48"/>
      <c r="H40" s="48"/>
      <c r="I40" s="48"/>
      <c r="J40" s="48"/>
      <c r="K40" s="48"/>
      <c r="L40" s="2"/>
      <c r="R40" s="16"/>
      <c r="U40" s="56">
        <f>IF(U39&gt;Y39,2,IF(U39&lt;Y39,0,1))</f>
        <v>1</v>
      </c>
      <c r="V40" s="57"/>
      <c r="W40" s="58" t="s">
        <v>11</v>
      </c>
      <c r="X40" s="59"/>
      <c r="Y40" s="56">
        <f>IF(Y39&gt;U39,2,IF(Y39&lt;U39,0,1))</f>
        <v>1</v>
      </c>
      <c r="Z40" s="57"/>
      <c r="AH40" s="2"/>
      <c r="AI40" s="42"/>
      <c r="AJ40" s="48" t="s">
        <v>28</v>
      </c>
      <c r="AK40" s="48"/>
      <c r="AL40" s="48"/>
      <c r="AM40" s="48"/>
      <c r="AN40" s="48"/>
      <c r="AO40" s="48"/>
      <c r="AP40" s="43"/>
      <c r="AQ40" s="45" t="s">
        <v>58</v>
      </c>
      <c r="AR40" s="45"/>
      <c r="AS40" s="45"/>
      <c r="AT40" s="45"/>
    </row>
    <row r="41" spans="1:61" s="15" customFormat="1" ht="16.05" customHeight="1">
      <c r="U41" s="45" t="s">
        <v>18</v>
      </c>
      <c r="V41" s="45"/>
      <c r="W41" s="45"/>
      <c r="X41" s="45"/>
      <c r="Y41" s="45"/>
      <c r="Z41" s="45"/>
      <c r="AA41" s="43"/>
    </row>
    <row r="42" spans="1:61" s="15" customFormat="1" ht="16.05" customHeight="1">
      <c r="T42" s="40"/>
      <c r="U42" s="40"/>
      <c r="V42" s="40"/>
      <c r="W42" s="40"/>
      <c r="X42" s="40"/>
      <c r="Y42" s="40"/>
      <c r="Z42" s="40"/>
    </row>
    <row r="43" spans="1:61" s="19" customFormat="1" ht="8.4" customHeight="1" thickBot="1">
      <c r="M43" s="19" t="s">
        <v>30</v>
      </c>
      <c r="O43" s="19" t="s">
        <v>31</v>
      </c>
      <c r="Y43" s="19" t="s">
        <v>30</v>
      </c>
      <c r="AA43" s="19" t="s">
        <v>31</v>
      </c>
      <c r="AH43" s="19" t="s">
        <v>30</v>
      </c>
      <c r="AJ43" s="19" t="s">
        <v>31</v>
      </c>
      <c r="AR43" s="19" t="s">
        <v>30</v>
      </c>
      <c r="AT43" s="23" t="s">
        <v>32</v>
      </c>
    </row>
    <row r="44" spans="1:61" s="7" customFormat="1" ht="13.8" customHeight="1" thickBot="1">
      <c r="A44" s="7" t="s">
        <v>12</v>
      </c>
      <c r="C44" s="8"/>
      <c r="D44" s="8"/>
      <c r="E44" s="8"/>
      <c r="F44" s="8"/>
      <c r="G44" s="8"/>
      <c r="H44" s="8"/>
      <c r="I44" s="8"/>
      <c r="J44" s="8"/>
      <c r="L44" s="8"/>
      <c r="M44" s="9"/>
      <c r="O44" s="9"/>
      <c r="R44" s="7" t="s">
        <v>13</v>
      </c>
      <c r="X44" s="8"/>
      <c r="Y44" s="9"/>
      <c r="Z44" s="8"/>
      <c r="AA44" s="9"/>
      <c r="AD44" s="7" t="s">
        <v>14</v>
      </c>
      <c r="AH44" s="9"/>
      <c r="AI44" s="8"/>
      <c r="AJ44" s="9"/>
      <c r="AK44" s="8"/>
      <c r="AM44" s="8" t="s">
        <v>15</v>
      </c>
      <c r="AR44" s="9"/>
      <c r="AT44" s="9"/>
    </row>
    <row r="45" spans="1:61" ht="13.8" customHeight="1" thickBot="1">
      <c r="A45" s="7" t="s">
        <v>16</v>
      </c>
      <c r="B45" s="7"/>
      <c r="C45" s="7"/>
      <c r="D45" s="7"/>
      <c r="E45" s="7"/>
      <c r="F45" s="7"/>
      <c r="G45" s="9"/>
      <c r="H45" s="7"/>
      <c r="I45" s="9"/>
      <c r="J45" s="7"/>
      <c r="K45" s="7"/>
      <c r="L45" s="7" t="s">
        <v>17</v>
      </c>
      <c r="M45" s="7"/>
      <c r="N45" s="7"/>
      <c r="O45" s="7"/>
      <c r="P45" s="7"/>
      <c r="Q45" s="9"/>
      <c r="R45" s="7"/>
      <c r="S45" s="9"/>
      <c r="T45" s="7"/>
    </row>
    <row r="46" spans="1:61" s="19" customFormat="1" ht="8.4" customHeight="1">
      <c r="G46" s="19" t="s">
        <v>30</v>
      </c>
      <c r="I46" s="19" t="s">
        <v>31</v>
      </c>
      <c r="Q46" s="19" t="s">
        <v>30</v>
      </c>
      <c r="S46" s="19" t="s">
        <v>31</v>
      </c>
    </row>
    <row r="47" spans="1:61" s="19" customFormat="1" ht="15" customHeight="1"/>
    <row r="48" spans="1:61" s="5" customFormat="1" ht="16.05" customHeight="1">
      <c r="A48" s="47" t="s">
        <v>27</v>
      </c>
      <c r="B48" s="47"/>
      <c r="C48" s="47"/>
      <c r="D48" s="47"/>
      <c r="E48" s="47"/>
      <c r="F48" s="47"/>
      <c r="G48" s="47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2"/>
      <c r="BG48" s="12"/>
      <c r="BH48" s="12"/>
      <c r="BI48" s="12"/>
    </row>
    <row r="49" spans="1:46" s="5" customFormat="1" ht="16.05" customHeight="1">
      <c r="A49" s="10"/>
      <c r="B49" s="10"/>
      <c r="C49" s="10"/>
      <c r="D49" s="10"/>
      <c r="E49" s="10"/>
      <c r="F49" s="10"/>
      <c r="G49" s="1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</row>
    <row r="50" spans="1:46" s="15" customFormat="1" ht="16.0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s="15" customFormat="1" ht="16.05" customHeight="1">
      <c r="A51" s="4" t="s">
        <v>25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3"/>
      <c r="O51" s="1"/>
      <c r="P51" s="1"/>
      <c r="Q51" s="1"/>
      <c r="R51" s="1"/>
      <c r="S51" s="1"/>
      <c r="T51" s="1"/>
      <c r="U51" s="1"/>
      <c r="V51" s="1"/>
      <c r="W51" s="2"/>
      <c r="X51" s="2"/>
      <c r="Y51" s="46" t="s">
        <v>26</v>
      </c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1"/>
      <c r="AM51" s="1"/>
      <c r="AN51" s="1"/>
      <c r="AO51" s="1"/>
      <c r="AP51" s="1"/>
      <c r="AQ51" s="1"/>
      <c r="AR51" s="1"/>
      <c r="AS51" s="1"/>
      <c r="AT51" s="1"/>
    </row>
  </sheetData>
  <sheetProtection password="DC27" sheet="1" objects="1" scenarios="1" selectLockedCells="1"/>
  <mergeCells count="362">
    <mergeCell ref="AI25:AR25"/>
    <mergeCell ref="S31:T31"/>
    <mergeCell ref="U31:V35"/>
    <mergeCell ref="K32:L32"/>
    <mergeCell ref="M32:N32"/>
    <mergeCell ref="O32:P32"/>
    <mergeCell ref="Q32:R32"/>
    <mergeCell ref="S32:T32"/>
    <mergeCell ref="K31:L31"/>
    <mergeCell ref="M31:N31"/>
    <mergeCell ref="O31:P31"/>
    <mergeCell ref="A26:B27"/>
    <mergeCell ref="Y23:Z24"/>
    <mergeCell ref="Y26:Z27"/>
    <mergeCell ref="A31:B32"/>
    <mergeCell ref="A34:B35"/>
    <mergeCell ref="Y31:Z32"/>
    <mergeCell ref="Y34:Z35"/>
    <mergeCell ref="A33:B33"/>
    <mergeCell ref="C33:J33"/>
    <mergeCell ref="K33:T33"/>
    <mergeCell ref="Y33:Z33"/>
    <mergeCell ref="C9:J9"/>
    <mergeCell ref="K9:T9"/>
    <mergeCell ref="Y9:Z9"/>
    <mergeCell ref="A17:B17"/>
    <mergeCell ref="C17:J17"/>
    <mergeCell ref="K17:T17"/>
    <mergeCell ref="Y17:Z17"/>
    <mergeCell ref="A25:B25"/>
    <mergeCell ref="C25:J25"/>
    <mergeCell ref="K25:T25"/>
    <mergeCell ref="Y25:Z25"/>
    <mergeCell ref="S12:T12"/>
    <mergeCell ref="A14:B14"/>
    <mergeCell ref="C14:J14"/>
    <mergeCell ref="K14:L14"/>
    <mergeCell ref="M14:N14"/>
    <mergeCell ref="O14:P14"/>
    <mergeCell ref="Q14:R14"/>
    <mergeCell ref="M19:N19"/>
    <mergeCell ref="O19:P19"/>
    <mergeCell ref="Q19:R19"/>
    <mergeCell ref="C15:J16"/>
    <mergeCell ref="C18:J19"/>
    <mergeCell ref="A23:B24"/>
    <mergeCell ref="AA15:AH16"/>
    <mergeCell ref="AA18:AH19"/>
    <mergeCell ref="C23:J24"/>
    <mergeCell ref="C26:J27"/>
    <mergeCell ref="AA23:AH24"/>
    <mergeCell ref="AA26:AH27"/>
    <mergeCell ref="C31:J32"/>
    <mergeCell ref="C34:J35"/>
    <mergeCell ref="AA31:AH32"/>
    <mergeCell ref="AA34:AH35"/>
    <mergeCell ref="Y15:Z16"/>
    <mergeCell ref="Y18:Z19"/>
    <mergeCell ref="AA17:AH17"/>
    <mergeCell ref="AA25:AH25"/>
    <mergeCell ref="AA33:AH33"/>
    <mergeCell ref="K18:L18"/>
    <mergeCell ref="M18:N18"/>
    <mergeCell ref="O18:P18"/>
    <mergeCell ref="Q18:R18"/>
    <mergeCell ref="K16:L16"/>
    <mergeCell ref="M16:N16"/>
    <mergeCell ref="O16:P16"/>
    <mergeCell ref="Q16:R16"/>
    <mergeCell ref="K19:L19"/>
    <mergeCell ref="S15:T15"/>
    <mergeCell ref="U15:V19"/>
    <mergeCell ref="K12:L12"/>
    <mergeCell ref="M12:N12"/>
    <mergeCell ref="O12:P12"/>
    <mergeCell ref="Q12:R12"/>
    <mergeCell ref="K10:L10"/>
    <mergeCell ref="M10:N10"/>
    <mergeCell ref="K11:L11"/>
    <mergeCell ref="M11:N11"/>
    <mergeCell ref="O11:P11"/>
    <mergeCell ref="Q11:R11"/>
    <mergeCell ref="S11:T11"/>
    <mergeCell ref="O10:P10"/>
    <mergeCell ref="Q10:R10"/>
    <mergeCell ref="S10:T10"/>
    <mergeCell ref="U7:V11"/>
    <mergeCell ref="S8:T8"/>
    <mergeCell ref="K7:L7"/>
    <mergeCell ref="M7:N7"/>
    <mergeCell ref="O7:P7"/>
    <mergeCell ref="Q7:R7"/>
    <mergeCell ref="S7:T7"/>
    <mergeCell ref="A6:B6"/>
    <mergeCell ref="K6:L6"/>
    <mergeCell ref="M6:N6"/>
    <mergeCell ref="O6:P6"/>
    <mergeCell ref="Q6:R6"/>
    <mergeCell ref="C7:J8"/>
    <mergeCell ref="C10:J11"/>
    <mergeCell ref="AA7:AH8"/>
    <mergeCell ref="AA10:AH11"/>
    <mergeCell ref="A7:B8"/>
    <mergeCell ref="A10:B11"/>
    <mergeCell ref="Y7:Z8"/>
    <mergeCell ref="Y10:Z11"/>
    <mergeCell ref="AA9:AH9"/>
    <mergeCell ref="Y6:Z6"/>
    <mergeCell ref="AA6:AH6"/>
    <mergeCell ref="S6:T6"/>
    <mergeCell ref="U6:V6"/>
    <mergeCell ref="K8:L8"/>
    <mergeCell ref="M8:N8"/>
    <mergeCell ref="O8:P8"/>
    <mergeCell ref="Q8:R8"/>
    <mergeCell ref="C6:J6"/>
    <mergeCell ref="A9:B9"/>
    <mergeCell ref="AQ6:AR6"/>
    <mergeCell ref="AS6:AT6"/>
    <mergeCell ref="AI7:AJ7"/>
    <mergeCell ref="AK7:AL7"/>
    <mergeCell ref="AM7:AN7"/>
    <mergeCell ref="AO7:AP7"/>
    <mergeCell ref="AQ7:AR7"/>
    <mergeCell ref="AS7:AT11"/>
    <mergeCell ref="AI10:AJ10"/>
    <mergeCell ref="AK10:AL10"/>
    <mergeCell ref="AM10:AN10"/>
    <mergeCell ref="AO10:AP10"/>
    <mergeCell ref="AQ10:AR10"/>
    <mergeCell ref="AQ8:AR8"/>
    <mergeCell ref="AI8:AJ8"/>
    <mergeCell ref="AK8:AL8"/>
    <mergeCell ref="AM8:AN8"/>
    <mergeCell ref="AO8:AP8"/>
    <mergeCell ref="AQ11:AR11"/>
    <mergeCell ref="AI6:AJ6"/>
    <mergeCell ref="AK6:AL6"/>
    <mergeCell ref="AM6:AN6"/>
    <mergeCell ref="AO6:AP6"/>
    <mergeCell ref="AI9:AR9"/>
    <mergeCell ref="AI12:AJ12"/>
    <mergeCell ref="AK12:AL12"/>
    <mergeCell ref="AM12:AN12"/>
    <mergeCell ref="AO12:AP12"/>
    <mergeCell ref="AQ12:AR12"/>
    <mergeCell ref="AI11:AJ11"/>
    <mergeCell ref="AK11:AL11"/>
    <mergeCell ref="AM11:AN11"/>
    <mergeCell ref="AO11:AP11"/>
    <mergeCell ref="A15:B16"/>
    <mergeCell ref="A18:B19"/>
    <mergeCell ref="A22:B22"/>
    <mergeCell ref="C22:J22"/>
    <mergeCell ref="K22:L22"/>
    <mergeCell ref="M22:N22"/>
    <mergeCell ref="O22:P22"/>
    <mergeCell ref="Q22:R22"/>
    <mergeCell ref="K20:L20"/>
    <mergeCell ref="M20:N20"/>
    <mergeCell ref="O20:P20"/>
    <mergeCell ref="Q20:R20"/>
    <mergeCell ref="K15:L15"/>
    <mergeCell ref="M15:N15"/>
    <mergeCell ref="O15:P15"/>
    <mergeCell ref="Q15:R15"/>
    <mergeCell ref="S22:T22"/>
    <mergeCell ref="U22:V22"/>
    <mergeCell ref="K23:L23"/>
    <mergeCell ref="M23:N23"/>
    <mergeCell ref="O23:P23"/>
    <mergeCell ref="Q23:R23"/>
    <mergeCell ref="S23:T23"/>
    <mergeCell ref="U23:V27"/>
    <mergeCell ref="S18:T18"/>
    <mergeCell ref="S19:T19"/>
    <mergeCell ref="S20:T20"/>
    <mergeCell ref="K27:L27"/>
    <mergeCell ref="M27:N27"/>
    <mergeCell ref="O27:P27"/>
    <mergeCell ref="Q27:R27"/>
    <mergeCell ref="K26:L26"/>
    <mergeCell ref="M26:N26"/>
    <mergeCell ref="O26:P26"/>
    <mergeCell ref="Q26:R26"/>
    <mergeCell ref="K24:L24"/>
    <mergeCell ref="M24:N24"/>
    <mergeCell ref="O24:P24"/>
    <mergeCell ref="Q24:R24"/>
    <mergeCell ref="Y14:Z14"/>
    <mergeCell ref="AA14:AH14"/>
    <mergeCell ref="AI14:AJ14"/>
    <mergeCell ref="AK14:AL14"/>
    <mergeCell ref="AM14:AN14"/>
    <mergeCell ref="AO14:AP14"/>
    <mergeCell ref="S27:T27"/>
    <mergeCell ref="K28:L28"/>
    <mergeCell ref="M28:N28"/>
    <mergeCell ref="O28:P28"/>
    <mergeCell ref="Q28:R28"/>
    <mergeCell ref="S28:T28"/>
    <mergeCell ref="S26:T26"/>
    <mergeCell ref="S24:T24"/>
    <mergeCell ref="S16:T16"/>
    <mergeCell ref="S14:T14"/>
    <mergeCell ref="U14:V14"/>
    <mergeCell ref="Y22:Z22"/>
    <mergeCell ref="AA22:AH22"/>
    <mergeCell ref="AI22:AJ22"/>
    <mergeCell ref="AK22:AL22"/>
    <mergeCell ref="AM22:AN22"/>
    <mergeCell ref="AI20:AJ20"/>
    <mergeCell ref="AK20:AL20"/>
    <mergeCell ref="AQ14:AR14"/>
    <mergeCell ref="AS14:AT14"/>
    <mergeCell ref="AI15:AJ15"/>
    <mergeCell ref="AK15:AL15"/>
    <mergeCell ref="AM15:AN15"/>
    <mergeCell ref="AO15:AP15"/>
    <mergeCell ref="AQ15:AR15"/>
    <mergeCell ref="AS15:AT19"/>
    <mergeCell ref="AQ16:AR16"/>
    <mergeCell ref="AI18:AJ18"/>
    <mergeCell ref="AK18:AL18"/>
    <mergeCell ref="AM18:AN18"/>
    <mergeCell ref="AO18:AP18"/>
    <mergeCell ref="AQ18:AR18"/>
    <mergeCell ref="AI16:AJ16"/>
    <mergeCell ref="AK16:AL16"/>
    <mergeCell ref="AM16:AN16"/>
    <mergeCell ref="AO16:AP16"/>
    <mergeCell ref="AQ19:AR19"/>
    <mergeCell ref="AI17:AR17"/>
    <mergeCell ref="AM20:AN20"/>
    <mergeCell ref="AO20:AP20"/>
    <mergeCell ref="AQ20:AR20"/>
    <mergeCell ref="AI19:AJ19"/>
    <mergeCell ref="AK19:AL19"/>
    <mergeCell ref="AM19:AN19"/>
    <mergeCell ref="AO19:AP19"/>
    <mergeCell ref="AS22:AT22"/>
    <mergeCell ref="AI23:AJ23"/>
    <mergeCell ref="AK23:AL23"/>
    <mergeCell ref="AM23:AN23"/>
    <mergeCell ref="AO23:AP23"/>
    <mergeCell ref="AQ23:AR23"/>
    <mergeCell ref="AS23:AT27"/>
    <mergeCell ref="AM26:AN26"/>
    <mergeCell ref="AO26:AP26"/>
    <mergeCell ref="AQ26:AR26"/>
    <mergeCell ref="AQ24:AR24"/>
    <mergeCell ref="AI24:AJ24"/>
    <mergeCell ref="AK24:AL24"/>
    <mergeCell ref="AM24:AN24"/>
    <mergeCell ref="AO24:AP24"/>
    <mergeCell ref="AO22:AP22"/>
    <mergeCell ref="AQ22:AR22"/>
    <mergeCell ref="J4:V4"/>
    <mergeCell ref="AH4:AT4"/>
    <mergeCell ref="A30:B30"/>
    <mergeCell ref="C30:J30"/>
    <mergeCell ref="K30:L30"/>
    <mergeCell ref="M30:N30"/>
    <mergeCell ref="O30:P30"/>
    <mergeCell ref="Q30:R30"/>
    <mergeCell ref="S30:T30"/>
    <mergeCell ref="U30:V30"/>
    <mergeCell ref="AQ27:AR27"/>
    <mergeCell ref="AI28:AJ28"/>
    <mergeCell ref="AK28:AL28"/>
    <mergeCell ref="AM28:AN28"/>
    <mergeCell ref="AO28:AP28"/>
    <mergeCell ref="AQ28:AR28"/>
    <mergeCell ref="AI27:AJ27"/>
    <mergeCell ref="AK27:AL27"/>
    <mergeCell ref="AM27:AN27"/>
    <mergeCell ref="AO27:AP27"/>
    <mergeCell ref="AI26:AJ26"/>
    <mergeCell ref="AK26:AL26"/>
    <mergeCell ref="Y30:Z30"/>
    <mergeCell ref="AA30:AH30"/>
    <mergeCell ref="Q31:R31"/>
    <mergeCell ref="K35:L35"/>
    <mergeCell ref="M35:N35"/>
    <mergeCell ref="O35:P35"/>
    <mergeCell ref="Q35:R35"/>
    <mergeCell ref="K34:L34"/>
    <mergeCell ref="M34:N34"/>
    <mergeCell ref="O34:P34"/>
    <mergeCell ref="Q34:R34"/>
    <mergeCell ref="S34:T34"/>
    <mergeCell ref="AQ30:AR30"/>
    <mergeCell ref="AS30:AT30"/>
    <mergeCell ref="AI31:AJ31"/>
    <mergeCell ref="AK31:AL31"/>
    <mergeCell ref="AM31:AN31"/>
    <mergeCell ref="AO31:AP31"/>
    <mergeCell ref="AQ31:AR31"/>
    <mergeCell ref="AS31:AT35"/>
    <mergeCell ref="AI34:AJ34"/>
    <mergeCell ref="AK34:AL34"/>
    <mergeCell ref="AM34:AN34"/>
    <mergeCell ref="AO34:AP34"/>
    <mergeCell ref="AQ34:AR34"/>
    <mergeCell ref="AQ32:AR32"/>
    <mergeCell ref="AI32:AJ32"/>
    <mergeCell ref="AK32:AL32"/>
    <mergeCell ref="AM32:AN32"/>
    <mergeCell ref="AI33:AR33"/>
    <mergeCell ref="AI35:AJ35"/>
    <mergeCell ref="AK35:AL35"/>
    <mergeCell ref="AM35:AN35"/>
    <mergeCell ref="AO35:AP35"/>
    <mergeCell ref="S35:T35"/>
    <mergeCell ref="K36:L36"/>
    <mergeCell ref="M36:N36"/>
    <mergeCell ref="O36:P36"/>
    <mergeCell ref="Q36:R36"/>
    <mergeCell ref="S36:T36"/>
    <mergeCell ref="Y1:AH1"/>
    <mergeCell ref="Y2:AH2"/>
    <mergeCell ref="AO1:AT1"/>
    <mergeCell ref="AO2:AT2"/>
    <mergeCell ref="AI2:AN2"/>
    <mergeCell ref="A1:T2"/>
    <mergeCell ref="U2:X2"/>
    <mergeCell ref="U1:X1"/>
    <mergeCell ref="U39:V39"/>
    <mergeCell ref="G39:J39"/>
    <mergeCell ref="Q39:R39"/>
    <mergeCell ref="M38:T38"/>
    <mergeCell ref="AA38:AH38"/>
    <mergeCell ref="AO32:AP32"/>
    <mergeCell ref="AI30:AJ30"/>
    <mergeCell ref="AK30:AL30"/>
    <mergeCell ref="AM30:AN30"/>
    <mergeCell ref="AO30:AP30"/>
    <mergeCell ref="AQ35:AR35"/>
    <mergeCell ref="AI36:AJ36"/>
    <mergeCell ref="AK36:AL36"/>
    <mergeCell ref="AM36:AN36"/>
    <mergeCell ref="AO36:AP36"/>
    <mergeCell ref="AQ36:AR36"/>
    <mergeCell ref="U38:Z38"/>
    <mergeCell ref="Y51:AK51"/>
    <mergeCell ref="A48:G48"/>
    <mergeCell ref="F40:K40"/>
    <mergeCell ref="B39:C39"/>
    <mergeCell ref="AR39:AS39"/>
    <mergeCell ref="A40:D40"/>
    <mergeCell ref="AQ40:AT40"/>
    <mergeCell ref="AK39:AN39"/>
    <mergeCell ref="Y39:Z39"/>
    <mergeCell ref="AC39:AD39"/>
    <mergeCell ref="Y40:Z40"/>
    <mergeCell ref="W39:X39"/>
    <mergeCell ref="W40:X40"/>
    <mergeCell ref="U41:Z41"/>
    <mergeCell ref="AJ40:AO40"/>
    <mergeCell ref="S39:T39"/>
    <mergeCell ref="AA39:AB39"/>
    <mergeCell ref="U40:V40"/>
  </mergeCells>
  <conditionalFormatting sqref="AO7:AP11 Q15:R19 AO15:AP19 Q7:R8 Q10:R11 Q23:R27 AO23:AP27 Q31:R35 AO31:AP35">
    <cfRule type="cellIs" dxfId="7" priority="4" operator="lessThan">
      <formula>1</formula>
    </cfRule>
  </conditionalFormatting>
  <conditionalFormatting sqref="K7:K11 L7:L8 L10:L11 AI7:AJ11 K15:L19 AI15:AJ19 K23:L27 AI23:AJ27 K31:L35 AI31:AJ35">
    <cfRule type="cellIs" dxfId="6" priority="3" operator="greaterThan">
      <formula>89</formula>
    </cfRule>
  </conditionalFormatting>
  <conditionalFormatting sqref="AK7:AL11 M15:N19 AK15:AL19 M7:N8 M10:N11 M23:N27 AK23:AL27 M31:N35 AK31:AL35">
    <cfRule type="cellIs" dxfId="5" priority="2" operator="greaterThan">
      <formula>44</formula>
    </cfRule>
  </conditionalFormatting>
  <conditionalFormatting sqref="P10 AM7:AN11 O15:P19 AM15:AN19 O7:P8 O10:O11 O23:P27 AM23:AN27 O31:P35 AM31:AN35">
    <cfRule type="cellIs" dxfId="4" priority="1" operator="greaterThan">
      <formula>124</formula>
    </cfRule>
  </conditionalFormatting>
  <pageMargins left="0.78740157480314965" right="0.59055118110236227" top="0.78740157480314965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40"/>
  <sheetViews>
    <sheetView zoomScaleNormal="100" workbookViewId="0">
      <selection activeCell="Y1" sqref="Y1:AH1"/>
    </sheetView>
  </sheetViews>
  <sheetFormatPr baseColWidth="10" defaultRowHeight="14.4"/>
  <cols>
    <col min="1" max="46" width="1.88671875" style="6" customWidth="1"/>
    <col min="47" max="47" width="0.21875" style="6" customWidth="1"/>
    <col min="48" max="16384" width="11.5546875" style="6"/>
  </cols>
  <sheetData>
    <row r="1" spans="1:46" s="15" customFormat="1" ht="13.8" customHeight="1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5" t="s">
        <v>19</v>
      </c>
      <c r="V1" s="65"/>
      <c r="W1" s="65"/>
      <c r="X1" s="65"/>
      <c r="Y1" s="167" t="str">
        <f>'120Wurf'!Y1:AH1</f>
        <v>Lengefeld</v>
      </c>
      <c r="Z1" s="167"/>
      <c r="AA1" s="167"/>
      <c r="AB1" s="167"/>
      <c r="AC1" s="167"/>
      <c r="AD1" s="167"/>
      <c r="AE1" s="167"/>
      <c r="AF1" s="167"/>
      <c r="AG1" s="167"/>
      <c r="AH1" s="167"/>
      <c r="AI1" s="20" t="s">
        <v>21</v>
      </c>
      <c r="AJ1" s="21"/>
      <c r="AK1" s="21"/>
      <c r="AL1" s="21"/>
      <c r="AM1" s="22"/>
      <c r="AN1" s="22"/>
      <c r="AO1" s="168" t="str">
        <f>'120Wurf'!AO1:AT1</f>
        <v>Kreisliga</v>
      </c>
      <c r="AP1" s="169"/>
      <c r="AQ1" s="169"/>
      <c r="AR1" s="169"/>
      <c r="AS1" s="169"/>
      <c r="AT1" s="169"/>
    </row>
    <row r="2" spans="1:46" s="15" customFormat="1" ht="13.8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5" t="s">
        <v>20</v>
      </c>
      <c r="V2" s="65"/>
      <c r="W2" s="65"/>
      <c r="X2" s="65"/>
      <c r="Y2" s="168">
        <f>IF('120Wurf'!Y2:AH2,'120Wurf'!Y2:AH2,"")</f>
        <v>42980</v>
      </c>
      <c r="Z2" s="169"/>
      <c r="AA2" s="169"/>
      <c r="AB2" s="169"/>
      <c r="AC2" s="169"/>
      <c r="AD2" s="169"/>
      <c r="AE2" s="169"/>
      <c r="AF2" s="169"/>
      <c r="AG2" s="169"/>
      <c r="AH2" s="169"/>
      <c r="AI2" s="65" t="s">
        <v>22</v>
      </c>
      <c r="AJ2" s="65"/>
      <c r="AK2" s="65"/>
      <c r="AL2" s="65"/>
      <c r="AM2" s="65"/>
      <c r="AN2" s="65"/>
      <c r="AO2" s="169" t="str">
        <f>'120Wurf'!AO2:AT2</f>
        <v>1.</v>
      </c>
      <c r="AP2" s="169"/>
      <c r="AQ2" s="169"/>
      <c r="AR2" s="169"/>
      <c r="AS2" s="169"/>
      <c r="AT2" s="169"/>
    </row>
    <row r="3" spans="1:46" s="15" customFormat="1" ht="21" customHeight="1"/>
    <row r="4" spans="1:46" s="15" customFormat="1" ht="21" customHeight="1">
      <c r="A4" s="18" t="s">
        <v>9</v>
      </c>
      <c r="B4" s="1"/>
      <c r="C4" s="1"/>
      <c r="D4" s="1"/>
      <c r="E4" s="1"/>
      <c r="F4" s="1"/>
      <c r="G4" s="1"/>
      <c r="H4" s="1"/>
      <c r="I4" s="1"/>
      <c r="J4" s="166">
        <f>'120Wurf'!J4:V4</f>
        <v>0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Y4" s="18" t="s">
        <v>10</v>
      </c>
      <c r="Z4" s="1"/>
      <c r="AA4" s="1"/>
      <c r="AB4" s="1"/>
      <c r="AC4" s="1"/>
      <c r="AD4" s="1"/>
      <c r="AE4" s="1"/>
      <c r="AF4" s="1"/>
      <c r="AG4" s="1"/>
      <c r="AH4" s="166">
        <f>'120Wurf'!AH4:AT4</f>
        <v>0</v>
      </c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</row>
    <row r="5" spans="1:46" s="15" customFormat="1" ht="21" customHeight="1" thickBot="1">
      <c r="A5" s="33"/>
      <c r="B5" s="2"/>
      <c r="C5" s="2"/>
      <c r="D5" s="2"/>
      <c r="E5" s="2"/>
      <c r="F5" s="2"/>
      <c r="G5" s="2"/>
      <c r="H5" s="2"/>
      <c r="I5" s="2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Y5" s="33"/>
      <c r="Z5" s="2"/>
      <c r="AA5" s="2"/>
      <c r="AB5" s="2"/>
      <c r="AC5" s="2"/>
      <c r="AD5" s="2"/>
      <c r="AE5" s="2"/>
      <c r="AF5" s="2"/>
      <c r="AG5" s="2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</row>
    <row r="6" spans="1:46" s="13" customFormat="1" ht="21" customHeight="1" thickBot="1">
      <c r="A6" s="142" t="s">
        <v>37</v>
      </c>
      <c r="B6" s="143"/>
      <c r="C6" s="143"/>
      <c r="D6" s="143"/>
      <c r="E6" s="143"/>
      <c r="F6" s="143"/>
      <c r="G6" s="143"/>
      <c r="H6" s="143" t="s">
        <v>2</v>
      </c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4"/>
      <c r="W6" s="34"/>
      <c r="X6" s="34"/>
      <c r="Y6" s="142" t="s">
        <v>37</v>
      </c>
      <c r="Z6" s="143"/>
      <c r="AA6" s="143"/>
      <c r="AB6" s="143"/>
      <c r="AC6" s="143"/>
      <c r="AD6" s="143"/>
      <c r="AE6" s="143"/>
      <c r="AF6" s="143" t="s">
        <v>2</v>
      </c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4"/>
    </row>
    <row r="7" spans="1:46" ht="21" customHeight="1">
      <c r="A7" s="162">
        <v>1</v>
      </c>
      <c r="B7" s="163"/>
      <c r="C7" s="163"/>
      <c r="D7" s="163"/>
      <c r="E7" s="163"/>
      <c r="F7" s="163"/>
      <c r="G7" s="163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5"/>
      <c r="W7" s="35"/>
      <c r="X7" s="35"/>
      <c r="Y7" s="162">
        <v>1</v>
      </c>
      <c r="Z7" s="163"/>
      <c r="AA7" s="163"/>
      <c r="AB7" s="163"/>
      <c r="AC7" s="163"/>
      <c r="AD7" s="163"/>
      <c r="AE7" s="163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5"/>
    </row>
    <row r="8" spans="1:46" s="5" customFormat="1" ht="21" customHeight="1">
      <c r="A8" s="160">
        <v>2</v>
      </c>
      <c r="B8" s="161"/>
      <c r="C8" s="161"/>
      <c r="D8" s="161"/>
      <c r="E8" s="161"/>
      <c r="F8" s="161"/>
      <c r="G8" s="161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5"/>
      <c r="W8" s="35"/>
      <c r="X8" s="35"/>
      <c r="Y8" s="160">
        <v>2</v>
      </c>
      <c r="Z8" s="161"/>
      <c r="AA8" s="161"/>
      <c r="AB8" s="161"/>
      <c r="AC8" s="161"/>
      <c r="AD8" s="161"/>
      <c r="AE8" s="161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5"/>
    </row>
    <row r="9" spans="1:46" s="5" customFormat="1" ht="21" customHeight="1">
      <c r="A9" s="160">
        <v>3</v>
      </c>
      <c r="B9" s="161"/>
      <c r="C9" s="161"/>
      <c r="D9" s="161"/>
      <c r="E9" s="161"/>
      <c r="F9" s="161"/>
      <c r="G9" s="161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5"/>
      <c r="W9" s="35"/>
      <c r="X9" s="35"/>
      <c r="Y9" s="160">
        <v>3</v>
      </c>
      <c r="Z9" s="161"/>
      <c r="AA9" s="161"/>
      <c r="AB9" s="161"/>
      <c r="AC9" s="161"/>
      <c r="AD9" s="161"/>
      <c r="AE9" s="161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5"/>
    </row>
    <row r="10" spans="1:46" s="15" customFormat="1" ht="21" customHeight="1" thickBot="1">
      <c r="A10" s="158">
        <v>4</v>
      </c>
      <c r="B10" s="159"/>
      <c r="C10" s="159"/>
      <c r="D10" s="159"/>
      <c r="E10" s="159"/>
      <c r="F10" s="159"/>
      <c r="G10" s="159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7"/>
      <c r="W10" s="35"/>
      <c r="X10" s="35"/>
      <c r="Y10" s="158">
        <v>4</v>
      </c>
      <c r="Z10" s="159"/>
      <c r="AA10" s="159"/>
      <c r="AB10" s="159"/>
      <c r="AC10" s="159"/>
      <c r="AD10" s="159"/>
      <c r="AE10" s="159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7"/>
    </row>
    <row r="11" spans="1:46" s="13" customFormat="1" ht="21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</row>
    <row r="12" spans="1:46" s="13" customFormat="1" ht="21" customHeight="1">
      <c r="A12" s="140" t="s">
        <v>36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35"/>
      <c r="X12" s="35"/>
      <c r="Y12" s="140" t="s">
        <v>36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</row>
    <row r="13" spans="1:46" s="13" customFormat="1" ht="21" customHeight="1" thickBo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</row>
    <row r="14" spans="1:46" s="15" customFormat="1" ht="21" customHeight="1" thickBot="1">
      <c r="A14" s="142" t="s">
        <v>2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4"/>
      <c r="W14" s="35"/>
      <c r="X14" s="35"/>
      <c r="Y14" s="142" t="s">
        <v>2</v>
      </c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4"/>
    </row>
    <row r="15" spans="1:46" s="5" customFormat="1" ht="21" customHeight="1">
      <c r="A15" s="145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7"/>
      <c r="W15" s="35"/>
      <c r="X15" s="35"/>
      <c r="Y15" s="145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7"/>
    </row>
    <row r="16" spans="1:46" s="5" customFormat="1" ht="21" customHeight="1">
      <c r="A16" s="148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50"/>
      <c r="W16" s="35"/>
      <c r="X16" s="35"/>
      <c r="Y16" s="148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50"/>
    </row>
    <row r="17" spans="1:46" s="15" customFormat="1" ht="21" customHeight="1" thickBot="1">
      <c r="A17" s="151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3"/>
      <c r="W17" s="35"/>
      <c r="X17" s="35"/>
      <c r="Y17" s="151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3"/>
    </row>
    <row r="18" spans="1:46" s="13" customFormat="1" ht="21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</row>
    <row r="19" spans="1:46" ht="21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6"/>
      <c r="X19" s="26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</row>
    <row r="20" spans="1:46" s="5" customFormat="1" ht="21" customHeight="1">
      <c r="A20" s="46" t="s">
        <v>25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2"/>
      <c r="X20" s="2"/>
      <c r="Y20" s="46" t="s">
        <v>26</v>
      </c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141"/>
      <c r="AM20" s="141"/>
      <c r="AN20" s="141"/>
      <c r="AO20" s="141"/>
      <c r="AP20" s="141"/>
      <c r="AQ20" s="141"/>
      <c r="AR20" s="141"/>
      <c r="AS20" s="141"/>
      <c r="AT20" s="141"/>
    </row>
    <row r="21" spans="1:46" s="5" customFormat="1" ht="21" customHeight="1">
      <c r="A21" s="37"/>
      <c r="B21" s="37"/>
      <c r="C21" s="38"/>
      <c r="D21" s="38"/>
      <c r="E21" s="38"/>
      <c r="F21" s="38"/>
      <c r="G21" s="38"/>
      <c r="H21" s="38"/>
      <c r="I21" s="38"/>
      <c r="J21" s="38"/>
      <c r="K21" s="27"/>
      <c r="L21" s="27"/>
      <c r="M21" s="27"/>
      <c r="N21" s="27"/>
      <c r="O21" s="27"/>
      <c r="P21" s="27"/>
      <c r="Q21" s="27"/>
      <c r="R21" s="27"/>
      <c r="S21" s="28"/>
      <c r="T21" s="28"/>
      <c r="U21" s="28"/>
      <c r="V21" s="28"/>
      <c r="W21" s="27"/>
      <c r="X21" s="27"/>
      <c r="Y21" s="37"/>
      <c r="Z21" s="37"/>
      <c r="AA21" s="38"/>
      <c r="AB21" s="38"/>
      <c r="AC21" s="38"/>
      <c r="AD21" s="38"/>
      <c r="AE21" s="38"/>
      <c r="AF21" s="38"/>
      <c r="AG21" s="38"/>
      <c r="AH21" s="38"/>
      <c r="AI21" s="27"/>
      <c r="AJ21" s="27"/>
      <c r="AK21" s="27"/>
      <c r="AL21" s="27"/>
      <c r="AM21" s="27"/>
      <c r="AN21" s="27"/>
      <c r="AO21" s="27"/>
      <c r="AP21" s="27"/>
      <c r="AQ21" s="28"/>
      <c r="AR21" s="28"/>
      <c r="AS21" s="28"/>
      <c r="AT21" s="28"/>
    </row>
    <row r="22" spans="1:46" s="15" customFormat="1" ht="13.8" customHeight="1">
      <c r="A22" s="26" t="s">
        <v>48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7"/>
      <c r="AT22" s="27"/>
    </row>
    <row r="23" spans="1:46" s="13" customFormat="1" ht="13.8" customHeight="1">
      <c r="A23" s="26" t="s">
        <v>51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</row>
    <row r="24" spans="1:46" s="15" customFormat="1" ht="13.8" customHeight="1">
      <c r="A24" s="26" t="s">
        <v>38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9"/>
      <c r="V24" s="29"/>
      <c r="W24" s="29"/>
      <c r="X24" s="29"/>
      <c r="Y24" s="29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1:46" s="15" customFormat="1" ht="13.8" customHeight="1">
      <c r="A25" s="26" t="s">
        <v>49</v>
      </c>
      <c r="B25" s="29"/>
      <c r="C25" s="29"/>
      <c r="D25" s="29"/>
      <c r="E25" s="29"/>
      <c r="F25" s="29"/>
      <c r="G25" s="28"/>
      <c r="H25" s="28"/>
      <c r="I25" s="28"/>
      <c r="J25" s="28"/>
      <c r="K25" s="29"/>
      <c r="L25" s="29"/>
      <c r="M25" s="29"/>
      <c r="N25" s="29"/>
      <c r="O25" s="29"/>
      <c r="P25" s="29"/>
      <c r="Q25" s="29"/>
      <c r="R25" s="29"/>
      <c r="S25" s="28"/>
      <c r="T25" s="28"/>
      <c r="U25" s="28"/>
      <c r="V25" s="28"/>
      <c r="W25" s="30"/>
      <c r="X25" s="28"/>
      <c r="Y25" s="41"/>
      <c r="Z25" s="28"/>
      <c r="AA25" s="41"/>
      <c r="AB25" s="29"/>
      <c r="AC25" s="41"/>
      <c r="AD25" s="41"/>
      <c r="AE25" s="41"/>
      <c r="AF25" s="41"/>
      <c r="AG25" s="41"/>
      <c r="AH25" s="41"/>
      <c r="AI25" s="41"/>
      <c r="AJ25" s="28"/>
      <c r="AK25" s="41"/>
      <c r="AL25" s="41"/>
      <c r="AM25" s="41"/>
      <c r="AN25" s="29"/>
      <c r="AO25" s="29"/>
      <c r="AP25" s="29"/>
      <c r="AQ25" s="29"/>
      <c r="AR25" s="29"/>
      <c r="AS25" s="29"/>
      <c r="AT25" s="29"/>
    </row>
    <row r="26" spans="1:46" s="15" customFormat="1" ht="13.8" customHeight="1">
      <c r="A26" s="26" t="s">
        <v>50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30"/>
      <c r="S26" s="27"/>
      <c r="T26" s="27"/>
      <c r="U26" s="28"/>
      <c r="V26" s="28"/>
      <c r="W26" s="30"/>
      <c r="X26" s="28"/>
      <c r="Y26" s="41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1:46" s="15" customFormat="1" ht="13.8" customHeight="1">
      <c r="A27" s="26" t="s">
        <v>39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9"/>
      <c r="U27" s="29"/>
      <c r="V27" s="29"/>
      <c r="W27" s="29"/>
      <c r="X27" s="29"/>
      <c r="Y27" s="29"/>
      <c r="Z27" s="29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</row>
    <row r="28" spans="1:46" s="19" customFormat="1" ht="13.8" customHeight="1">
      <c r="A28" s="39" t="s">
        <v>52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2"/>
    </row>
    <row r="29" spans="1:46" s="7" customFormat="1" ht="13.8" customHeight="1">
      <c r="A29" s="26" t="s">
        <v>40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46" ht="13.8" customHeight="1">
      <c r="A30" s="26" t="s">
        <v>41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</row>
    <row r="31" spans="1:46" s="19" customFormat="1" ht="13.8" customHeight="1">
      <c r="A31" s="39" t="s">
        <v>42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1:46" s="5" customFormat="1" ht="13.8" customHeight="1">
      <c r="A32" s="26" t="s">
        <v>53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</row>
    <row r="33" spans="1:46" s="15" customFormat="1" ht="12" customHeight="1">
      <c r="A33" s="14" t="s">
        <v>54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15" customFormat="1" ht="13.8" customHeight="1">
      <c r="A34" s="13" t="s">
        <v>55</v>
      </c>
    </row>
    <row r="35" spans="1:46">
      <c r="A35" s="13" t="s">
        <v>56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1:46">
      <c r="A36" s="13" t="s">
        <v>57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1:46">
      <c r="A37" s="13" t="s">
        <v>43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1:46">
      <c r="A38" s="13" t="s">
        <v>44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1:46">
      <c r="A39" s="13" t="s">
        <v>45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>
      <c r="A40" s="13" t="s">
        <v>46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</row>
  </sheetData>
  <sheetProtection password="DC27" sheet="1" objects="1" scenarios="1" selectLockedCells="1"/>
  <mergeCells count="44">
    <mergeCell ref="J4:V4"/>
    <mergeCell ref="AH4:AT4"/>
    <mergeCell ref="A1:T2"/>
    <mergeCell ref="U1:X1"/>
    <mergeCell ref="Y1:AH1"/>
    <mergeCell ref="AO1:AT1"/>
    <mergeCell ref="U2:X2"/>
    <mergeCell ref="Y2:AH2"/>
    <mergeCell ref="AI2:AN2"/>
    <mergeCell ref="AO2:AT2"/>
    <mergeCell ref="A6:G6"/>
    <mergeCell ref="H6:V6"/>
    <mergeCell ref="A7:G7"/>
    <mergeCell ref="A8:G8"/>
    <mergeCell ref="Y20:AK20"/>
    <mergeCell ref="A12:V12"/>
    <mergeCell ref="Y14:AT14"/>
    <mergeCell ref="Y7:AE7"/>
    <mergeCell ref="AF7:AT7"/>
    <mergeCell ref="Y8:AE8"/>
    <mergeCell ref="Y6:AE6"/>
    <mergeCell ref="AF6:AT6"/>
    <mergeCell ref="A9:G9"/>
    <mergeCell ref="A10:G10"/>
    <mergeCell ref="H7:V7"/>
    <mergeCell ref="H8:V8"/>
    <mergeCell ref="H9:V9"/>
    <mergeCell ref="H10:V10"/>
    <mergeCell ref="Y10:AE10"/>
    <mergeCell ref="AF10:AT10"/>
    <mergeCell ref="AF8:AT8"/>
    <mergeCell ref="Y9:AE9"/>
    <mergeCell ref="AF9:AT9"/>
    <mergeCell ref="Y12:AT12"/>
    <mergeCell ref="N20:V20"/>
    <mergeCell ref="AL20:AT20"/>
    <mergeCell ref="A14:V14"/>
    <mergeCell ref="A15:V15"/>
    <mergeCell ref="A16:V16"/>
    <mergeCell ref="A17:V17"/>
    <mergeCell ref="Y15:AT15"/>
    <mergeCell ref="Y16:AT16"/>
    <mergeCell ref="Y17:AT17"/>
    <mergeCell ref="A20:M20"/>
  </mergeCells>
  <conditionalFormatting sqref="AO21:AP21 Q21:R21">
    <cfRule type="cellIs" dxfId="3" priority="4" operator="lessThan">
      <formula>1</formula>
    </cfRule>
  </conditionalFormatting>
  <conditionalFormatting sqref="AI21:AJ21 K21:L21">
    <cfRule type="cellIs" dxfId="2" priority="3" operator="greaterThan">
      <formula>89</formula>
    </cfRule>
  </conditionalFormatting>
  <conditionalFormatting sqref="AK21:AL21 M21:N21">
    <cfRule type="cellIs" dxfId="1" priority="2" operator="greaterThan">
      <formula>44</formula>
    </cfRule>
  </conditionalFormatting>
  <conditionalFormatting sqref="AM21:AN21 O21:P21">
    <cfRule type="cellIs" dxfId="0" priority="1" operator="greaterThan">
      <formula>124</formula>
    </cfRule>
  </conditionalFormatting>
  <pageMargins left="0.78740157480314965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120Wurf</vt:lpstr>
      <vt:lpstr>Aufstellung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2017-08-12T06:11:09Z</dcterms:modified>
</cp:coreProperties>
</file>